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MONITOREO 2022\Monitoreo T4\"/>
    </mc:Choice>
  </mc:AlternateContent>
  <xr:revisionPtr revIDLastSave="0" documentId="13_ncr:1_{A391D498-1484-40C3-A75E-A03BE0BB6AFE}" xr6:coauthVersionLast="45" xr6:coauthVersionMax="47" xr10:uidLastSave="{00000000-0000-0000-0000-000000000000}"/>
  <bookViews>
    <workbookView xWindow="-120" yWindow="-120" windowWidth="20730" windowHeight="11160" xr2:uid="{A59EFD50-4265-4DB8-939C-F897D5E99CEC}"/>
  </bookViews>
  <sheets>
    <sheet name="Monitoreo T4" sheetId="9" r:id="rId1"/>
    <sheet name="Avance del PEI " sheetId="11" r:id="rId2"/>
    <sheet name="PyD T4" sheetId="6" r:id="rId3"/>
    <sheet name="RRHH T4" sheetId="7" r:id="rId4"/>
    <sheet name="JURÍDICA T4" sheetId="4" r:id="rId5"/>
    <sheet name="TIC T4" sheetId="8" r:id="rId6"/>
    <sheet name="DIRECCIÓN TÉCNICA T4" sheetId="3" r:id="rId7"/>
    <sheet name="AyF T4" sheetId="1" r:id="rId8"/>
    <sheet name="COMUNICACIONES T4" sheetId="2" r:id="rId9"/>
    <sheet name="OAI T4" sheetId="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9" l="1"/>
  <c r="L89" i="9" s="1"/>
  <c r="K76" i="9"/>
  <c r="M76" i="9" s="1"/>
  <c r="N76" i="9" s="1"/>
  <c r="M89" i="9" l="1"/>
  <c r="L76" i="9"/>
  <c r="I45" i="11"/>
  <c r="I10" i="11"/>
  <c r="I18" i="11"/>
  <c r="I33" i="11"/>
  <c r="I15" i="11"/>
  <c r="I23" i="11"/>
  <c r="I30" i="11"/>
  <c r="L87" i="9" l="1"/>
  <c r="I31" i="11"/>
  <c r="I24" i="11"/>
  <c r="I22" i="11"/>
  <c r="I16" i="11"/>
  <c r="I14" i="11"/>
  <c r="K132" i="9" l="1"/>
  <c r="M132" i="9" s="1"/>
  <c r="N132" i="9" s="1"/>
  <c r="K117" i="9"/>
  <c r="M117" i="9" s="1"/>
  <c r="L132" i="9" l="1"/>
  <c r="L117" i="9"/>
  <c r="K109" i="9" l="1"/>
  <c r="M109" i="9" s="1"/>
  <c r="K102" i="9"/>
  <c r="L102" i="9" s="1"/>
  <c r="K101" i="9"/>
  <c r="M101" i="9" s="1"/>
  <c r="K100" i="9"/>
  <c r="M100" i="9" s="1"/>
  <c r="L109" i="9" l="1"/>
  <c r="M102" i="9"/>
  <c r="L101" i="9"/>
  <c r="L100" i="9"/>
  <c r="K99" i="9"/>
  <c r="M99" i="9" s="1"/>
  <c r="K98" i="9"/>
  <c r="M98" i="9" s="1"/>
  <c r="L99" i="9" l="1"/>
  <c r="L98" i="9"/>
  <c r="K88" i="9"/>
  <c r="M88" i="9" s="1"/>
  <c r="K86" i="9"/>
  <c r="M86" i="9" s="1"/>
  <c r="K85" i="9"/>
  <c r="M85" i="9" s="1"/>
  <c r="K55" i="9"/>
  <c r="M55" i="9" s="1"/>
  <c r="K54" i="9"/>
  <c r="L54" i="9" s="1"/>
  <c r="L88" i="9" l="1"/>
  <c r="L86" i="9"/>
  <c r="L85" i="9"/>
  <c r="L55" i="9"/>
  <c r="M54" i="9"/>
  <c r="K80" i="9"/>
  <c r="L80" i="9" s="1"/>
  <c r="K79" i="9"/>
  <c r="L79" i="9" s="1"/>
  <c r="K78" i="9"/>
  <c r="M78" i="9" s="1"/>
  <c r="K77" i="9"/>
  <c r="L77" i="9" s="1"/>
  <c r="M77" i="9" l="1"/>
  <c r="M80" i="9"/>
  <c r="M79" i="9"/>
  <c r="L78" i="9"/>
  <c r="K70" i="9" l="1"/>
  <c r="M70" i="9" s="1"/>
  <c r="K69" i="9"/>
  <c r="M69" i="9" s="1"/>
  <c r="L70" i="9" l="1"/>
  <c r="L69" i="9"/>
  <c r="K41" i="9" l="1"/>
  <c r="M41" i="9" s="1"/>
  <c r="L41" i="9" l="1"/>
  <c r="I8" i="11"/>
  <c r="I7" i="11"/>
  <c r="I6" i="11"/>
  <c r="K106" i="9" l="1"/>
  <c r="M106" i="9" s="1"/>
  <c r="N106" i="9" s="1"/>
  <c r="L106" i="9" l="1"/>
  <c r="N87" i="9" l="1"/>
  <c r="K29" i="9" l="1"/>
  <c r="M29" i="9" s="1"/>
  <c r="N29" i="9" s="1"/>
  <c r="L29" i="9" l="1"/>
  <c r="I26" i="11" l="1"/>
  <c r="N109" i="9"/>
  <c r="K75" i="9"/>
  <c r="K107" i="9"/>
  <c r="M107" i="9" s="1"/>
  <c r="N107" i="9" s="1"/>
  <c r="M75" i="9" l="1"/>
  <c r="L75" i="9"/>
  <c r="L107" i="9"/>
  <c r="N144" i="9" l="1"/>
  <c r="P142" i="9" s="1"/>
  <c r="P141" i="9" l="1"/>
  <c r="P143" i="9"/>
  <c r="N98" i="9"/>
  <c r="N81" i="9"/>
  <c r="K124" i="9"/>
  <c r="M124" i="9" s="1"/>
  <c r="N124" i="9" s="1"/>
  <c r="K111" i="9"/>
  <c r="M111" i="9" s="1"/>
  <c r="N111" i="9" s="1"/>
  <c r="K110" i="9"/>
  <c r="M110" i="9" s="1"/>
  <c r="N110" i="9" s="1"/>
  <c r="K93" i="9"/>
  <c r="K90" i="9"/>
  <c r="K108" i="9"/>
  <c r="L93" i="9" l="1"/>
  <c r="M93" i="9"/>
  <c r="M90" i="9"/>
  <c r="N90" i="9" s="1"/>
  <c r="P144" i="9"/>
  <c r="O144" i="9"/>
  <c r="L124" i="9"/>
  <c r="L111" i="9"/>
  <c r="L110" i="9"/>
  <c r="N93" i="9"/>
  <c r="L90" i="9"/>
  <c r="K42" i="9"/>
  <c r="K94" i="9" l="1"/>
  <c r="K96" i="9"/>
  <c r="M96" i="9" s="1"/>
  <c r="N96" i="9" s="1"/>
  <c r="N95" i="9"/>
  <c r="K95" i="9"/>
  <c r="M95" i="9" s="1"/>
  <c r="K28" i="9"/>
  <c r="M28" i="9" s="1"/>
  <c r="N28" i="9" s="1"/>
  <c r="K131" i="9"/>
  <c r="K126" i="9"/>
  <c r="L126" i="9" s="1"/>
  <c r="K123" i="9"/>
  <c r="M123" i="9" s="1"/>
  <c r="N123" i="9" s="1"/>
  <c r="N55" i="9"/>
  <c r="L131" i="9" l="1"/>
  <c r="M131" i="9"/>
  <c r="N131" i="9" s="1"/>
  <c r="N94" i="9"/>
  <c r="M94" i="9"/>
  <c r="L123" i="9"/>
  <c r="N75" i="9"/>
  <c r="K97" i="9"/>
  <c r="M113" i="9"/>
  <c r="M40" i="9" l="1"/>
  <c r="K130" i="9"/>
  <c r="M130" i="9" s="1"/>
  <c r="N130" i="9" s="1"/>
  <c r="K129" i="9"/>
  <c r="M129" i="9" s="1"/>
  <c r="N129" i="9" s="1"/>
  <c r="K128" i="9"/>
  <c r="L128" i="9" s="1"/>
  <c r="K127" i="9"/>
  <c r="M127" i="9" s="1"/>
  <c r="N127" i="9" s="1"/>
  <c r="M126" i="9"/>
  <c r="N126" i="9" s="1"/>
  <c r="K125" i="9"/>
  <c r="M125" i="9" s="1"/>
  <c r="N125" i="9" s="1"/>
  <c r="K122" i="9"/>
  <c r="M122" i="9" s="1"/>
  <c r="N122" i="9" s="1"/>
  <c r="M121" i="9"/>
  <c r="N121" i="9" s="1"/>
  <c r="K120" i="9"/>
  <c r="M120" i="9" s="1"/>
  <c r="N120" i="9" s="1"/>
  <c r="K119" i="9"/>
  <c r="M119" i="9" s="1"/>
  <c r="N119" i="9" s="1"/>
  <c r="K118" i="9"/>
  <c r="M118" i="9" s="1"/>
  <c r="N118" i="9" s="1"/>
  <c r="N117" i="9"/>
  <c r="K116" i="9"/>
  <c r="M116" i="9" s="1"/>
  <c r="N116" i="9" s="1"/>
  <c r="K115" i="9"/>
  <c r="M115" i="9" s="1"/>
  <c r="N115" i="9" s="1"/>
  <c r="K114" i="9"/>
  <c r="M114" i="9" s="1"/>
  <c r="N114" i="9" s="1"/>
  <c r="N113" i="9"/>
  <c r="K112" i="9"/>
  <c r="M112" i="9" s="1"/>
  <c r="N112" i="9" s="1"/>
  <c r="K105" i="9"/>
  <c r="M105" i="9" s="1"/>
  <c r="M128" i="9" l="1"/>
  <c r="N128" i="9" s="1"/>
  <c r="L120" i="9"/>
  <c r="L129" i="9"/>
  <c r="L115" i="9"/>
  <c r="L119" i="9"/>
  <c r="L121" i="9"/>
  <c r="L116" i="9"/>
  <c r="L118" i="9"/>
  <c r="L127" i="9"/>
  <c r="L122" i="9"/>
  <c r="L130" i="9"/>
  <c r="L125" i="9"/>
  <c r="L114" i="9"/>
  <c r="L105" i="9"/>
  <c r="N70" i="9" l="1"/>
  <c r="K56" i="9"/>
  <c r="L40" i="9"/>
  <c r="L28" i="9"/>
  <c r="K27" i="9"/>
  <c r="M27" i="9" s="1"/>
  <c r="N27" i="9" s="1"/>
  <c r="L27" i="9" l="1"/>
  <c r="L108" i="9"/>
  <c r="N105" i="9"/>
  <c r="M104" i="9"/>
  <c r="N104" i="9" s="1"/>
  <c r="K103" i="9"/>
  <c r="M103" i="9" s="1"/>
  <c r="N103" i="9" s="1"/>
  <c r="N101" i="9"/>
  <c r="N100" i="9"/>
  <c r="N99" i="9"/>
  <c r="N97" i="9"/>
  <c r="L97" i="9"/>
  <c r="L96" i="9"/>
  <c r="L95" i="9"/>
  <c r="K92" i="9"/>
  <c r="M92" i="9" s="1"/>
  <c r="K91" i="9"/>
  <c r="N89" i="9"/>
  <c r="N88" i="9"/>
  <c r="N86" i="9"/>
  <c r="N85" i="9"/>
  <c r="N84" i="9"/>
  <c r="N83" i="9"/>
  <c r="L83" i="9"/>
  <c r="K82" i="9"/>
  <c r="N82" i="9" s="1"/>
  <c r="N80" i="9"/>
  <c r="N79" i="9"/>
  <c r="N78" i="9"/>
  <c r="N77" i="9"/>
  <c r="N69" i="9"/>
  <c r="N56" i="9"/>
  <c r="N54" i="9"/>
  <c r="M42" i="9"/>
  <c r="N42" i="9" s="1"/>
  <c r="N41" i="9"/>
  <c r="N40" i="9"/>
  <c r="M91" i="9" l="1"/>
  <c r="N91" i="9" s="1"/>
  <c r="N92" i="9"/>
  <c r="N102" i="9"/>
  <c r="M108" i="9"/>
  <c r="N108" i="9" s="1"/>
  <c r="L104" i="9"/>
  <c r="L103" i="9"/>
  <c r="L82" i="9"/>
  <c r="L91" i="9"/>
  <c r="L92" i="9"/>
  <c r="L42" i="9"/>
</calcChain>
</file>

<file path=xl/sharedStrings.xml><?xml version="1.0" encoding="utf-8"?>
<sst xmlns="http://schemas.openxmlformats.org/spreadsheetml/2006/main" count="1806" uniqueCount="1239">
  <si>
    <t>Actividades Rutinarias</t>
  </si>
  <si>
    <t>Actividades</t>
  </si>
  <si>
    <t>Indicador</t>
  </si>
  <si>
    <t>Meta</t>
  </si>
  <si>
    <t>Sub - Actividades</t>
  </si>
  <si>
    <t>Medio de Verificación</t>
  </si>
  <si>
    <r>
      <t>Responsable</t>
    </r>
    <r>
      <rPr>
        <sz val="11"/>
        <rFont val="Arial"/>
        <family val="2"/>
      </rPr>
      <t xml:space="preserve"> </t>
    </r>
    <r>
      <rPr>
        <b/>
        <sz val="11"/>
        <rFont val="Arial"/>
        <family val="2"/>
      </rPr>
      <t>y Participantes</t>
    </r>
  </si>
  <si>
    <t>Cronograma</t>
  </si>
  <si>
    <t xml:space="preserve">A y F (R)                                                      RRHH(P)                                                     PyD (P)                                                         Compras (P)                                                                   Comunicaciones (P)          </t>
  </si>
  <si>
    <t>61. Implementar Sistema de  Gestión Documental.</t>
  </si>
  <si>
    <t>Porcentaje del nivel de  ejecución de la Implementación  del Sistema.</t>
  </si>
  <si>
    <t xml:space="preserve">1. Recibir, registrar, clasificar y tramitar la correspondencia recibida y producida en la Institución. </t>
  </si>
  <si>
    <r>
      <t xml:space="preserve">DC (R)                                                           A y F (P)                                                                                                                                  DC (P) 
TIC (P) </t>
    </r>
    <r>
      <rPr>
        <strike/>
        <sz val="11"/>
        <rFont val="Arial"/>
        <family val="2"/>
      </rPr>
      <t xml:space="preserve"> </t>
    </r>
    <r>
      <rPr>
        <sz val="11"/>
        <rFont val="Arial"/>
        <family val="2"/>
      </rPr>
      <t xml:space="preserve">                                                               DJ (P)   </t>
    </r>
  </si>
  <si>
    <t>2.  Depurar   expedientes de archivo desde el 2013 hasta la fecha.</t>
  </si>
  <si>
    <r>
      <t>3. Clasificar los documentos por categoría</t>
    </r>
    <r>
      <rPr>
        <sz val="11"/>
        <color rgb="FF00B050"/>
        <rFont val="Arial"/>
        <family val="2"/>
      </rPr>
      <t>.</t>
    </r>
  </si>
  <si>
    <t>4.  Digitalizar y escanear los documentos en el Sistema.</t>
  </si>
  <si>
    <t>Reporte de documentos escaneados.</t>
  </si>
  <si>
    <t>5. Capacitar al personal.</t>
  </si>
  <si>
    <t>Solicitud de capacitación del personal. 
Registro de participantes.</t>
  </si>
  <si>
    <t>6. Elaborar informes sobre expedientes procesados.</t>
  </si>
  <si>
    <r>
      <t>Socialización de informe</t>
    </r>
    <r>
      <rPr>
        <sz val="11"/>
        <color rgb="FF00B050"/>
        <rFont val="Arial"/>
        <family val="2"/>
      </rPr>
      <t>.</t>
    </r>
  </si>
  <si>
    <t>2.Registrar en el SIAB los activos muebles adquiridos en el periodo oportunamente.</t>
  </si>
  <si>
    <t>3. Registrar en el SIAB los activos muebles descargados de Bienes Nacionales.</t>
  </si>
  <si>
    <t>4. Realizar Inventarios de bienes muebles en el periodo determinado.</t>
  </si>
  <si>
    <t>Informe del Inventario General del Catastro Nacional</t>
  </si>
  <si>
    <t>64. Implementar el Plan de Compra 2022 y Elaborar el Plan de Compra 2023.</t>
  </si>
  <si>
    <t>Porcentaje de compras realizadas de acuerdo con el plan.</t>
  </si>
  <si>
    <t>1. Recibir Matriz anual de Planificación de Compras de las unidades.</t>
  </si>
  <si>
    <t>Matriz  remitida de Planificación del plan de compra de las diferentes áreas.</t>
  </si>
  <si>
    <t>Sección Compras y C contrataciones (R)    
A y F (P) 
DPyD (P) 
DG (P) 
 SC (P)</t>
  </si>
  <si>
    <t>2. Elaborar consolidado del Plan de Compras.</t>
  </si>
  <si>
    <t>Matriz del Plan de Compra consolidado.</t>
  </si>
  <si>
    <t>3. Gestionar Aprobación.</t>
  </si>
  <si>
    <t>4. Gestionar la remisión a DGCP.</t>
  </si>
  <si>
    <t>Comunicación de remisión y/o acuse de recibo.</t>
  </si>
  <si>
    <r>
      <t>65. Realizar mantenimiento de los activos fijos: Equipos, Vehículos, Planta Eléctrica</t>
    </r>
    <r>
      <rPr>
        <b/>
        <sz val="11"/>
        <color rgb="FF00B050"/>
        <rFont val="Arial"/>
        <family val="2"/>
      </rPr>
      <t>.</t>
    </r>
  </si>
  <si>
    <t>Porcentaje del activo fijo adecuado.</t>
  </si>
  <si>
    <t>1. Dar mantenimiento físico del activo (equipos, parque vehicular y planta física).</t>
  </si>
  <si>
    <t>Reporte de mantenimiento, elaborado.</t>
  </si>
  <si>
    <t xml:space="preserve">Div. SG (R)     
Sección Transportación (P) </t>
  </si>
  <si>
    <t>2. Realizar las  Adiciones y descargo del activos.</t>
  </si>
  <si>
    <t>Registros de activos fijos.
Informe descargos de activos.</t>
  </si>
  <si>
    <r>
      <t>66. Realizar la recepción, custodia y administración de materiales</t>
    </r>
    <r>
      <rPr>
        <b/>
        <sz val="11"/>
        <color rgb="FF00B050"/>
        <rFont val="Arial"/>
        <family val="2"/>
      </rPr>
      <t>.</t>
    </r>
  </si>
  <si>
    <r>
      <t>1. Recibir materiales (Verificar estado y cantidad)</t>
    </r>
    <r>
      <rPr>
        <sz val="11"/>
        <color rgb="FF00B050"/>
        <rFont val="Arial"/>
        <family val="2"/>
      </rPr>
      <t>.</t>
    </r>
  </si>
  <si>
    <t xml:space="preserve">Sección de Suministro (R) </t>
  </si>
  <si>
    <t>2. Digitar en el sistema.</t>
  </si>
  <si>
    <r>
      <t>Facturas</t>
    </r>
    <r>
      <rPr>
        <sz val="11"/>
        <color rgb="FF00B050"/>
        <rFont val="Arial"/>
        <family val="2"/>
      </rPr>
      <t xml:space="preserve">.  </t>
    </r>
  </si>
  <si>
    <t>3. Distribuir materiales.</t>
  </si>
  <si>
    <t>Relación y/o formulario  de salida de Almacén.</t>
  </si>
  <si>
    <r>
      <t>4. Elaborar informe de inventario de los bienes que se encuentran en el almacén</t>
    </r>
    <r>
      <rPr>
        <sz val="11"/>
        <color rgb="FF00B050"/>
        <rFont val="Arial"/>
        <family val="2"/>
      </rPr>
      <t>.</t>
    </r>
  </si>
  <si>
    <r>
      <t>Reporte de Inventario</t>
    </r>
    <r>
      <rPr>
        <sz val="11"/>
        <color rgb="FF00B050"/>
        <rFont val="Arial"/>
        <family val="2"/>
      </rPr>
      <t>.</t>
    </r>
  </si>
  <si>
    <t>67.  Realizar mantenimiento e higienización del edificio del Catastro y las Delegaciones.</t>
  </si>
  <si>
    <t>Porcentaje de necesidades de mantenimiento e higienización cubiertas.</t>
  </si>
  <si>
    <r>
      <t>1. Realizar estimación insumos de Limpieza</t>
    </r>
    <r>
      <rPr>
        <sz val="11"/>
        <color rgb="FF00B050"/>
        <rFont val="Arial"/>
        <family val="2"/>
      </rPr>
      <t>.</t>
    </r>
  </si>
  <si>
    <r>
      <t>Reportes e Informes</t>
    </r>
    <r>
      <rPr>
        <sz val="11"/>
        <color rgb="FF00B050"/>
        <rFont val="Arial"/>
        <family val="2"/>
      </rPr>
      <t>.</t>
    </r>
  </si>
  <si>
    <t xml:space="preserve">DSG (R)                                                            todas las áreas funcionales de la DGCN (P) </t>
  </si>
  <si>
    <t>2. Establecer un cronograma y la distribución del personal por Unidad.</t>
  </si>
  <si>
    <t>Cronograma de distribución, elaborado.</t>
  </si>
  <si>
    <t>3. Realizar Limpieza en todas las áreas.</t>
  </si>
  <si>
    <r>
      <t xml:space="preserve"> Informes, Fotos</t>
    </r>
    <r>
      <rPr>
        <sz val="11"/>
        <color rgb="FF00B050"/>
        <rFont val="Arial"/>
        <family val="2"/>
      </rPr>
      <t>.</t>
    </r>
  </si>
  <si>
    <t>68. Coordinar y programar las actividades Financieras  de acuerdo al Presupuesto aprobado.</t>
  </si>
  <si>
    <t>Porcentaje de Cumplimiento de la distribución de los recursos adecuado de la Institución.</t>
  </si>
  <si>
    <t>1. Supervisar y verificar que los documentos de soporte para el pago de los libramientos cumplan con las normas establecidas.</t>
  </si>
  <si>
    <r>
      <t>Formulario de Verificación</t>
    </r>
    <r>
      <rPr>
        <sz val="11"/>
        <color rgb="FF00B050"/>
        <rFont val="Arial"/>
        <family val="2"/>
      </rPr>
      <t>.</t>
    </r>
  </si>
  <si>
    <t>División Financiera (R)     
A y F (P)                                            
Sección Compra (P)</t>
  </si>
  <si>
    <t>2. Solicitar, controlar y tramitar libramientos asignaciones de fondos y otras operaciones a la Dirección General de Presupuesto.</t>
  </si>
  <si>
    <t xml:space="preserve"> Libramiento, disponibilidad Web.</t>
  </si>
  <si>
    <t>3. Mantener actualizado el registro Contable e Inventario de Mobiliario y Equipo de la entidad.</t>
  </si>
  <si>
    <t>Listado de activo fijo, actualizado.</t>
  </si>
  <si>
    <r>
      <t>4. Coordinar y preparar el Presupuesto de ingreso y egresos de la Institución</t>
    </r>
    <r>
      <rPr>
        <sz val="11"/>
        <color rgb="FF00B050"/>
        <rFont val="Arial"/>
        <family val="2"/>
      </rPr>
      <t>.</t>
    </r>
  </si>
  <si>
    <t>Reporte de los Ingresos y egresos, realizado.</t>
  </si>
  <si>
    <t>5. Preparar los informes financieros relativos al presupuesto que le sean requeridos.</t>
  </si>
  <si>
    <t>Reporte por cuenta y subcuenta, Balance de apropiación presupuestaria, realizada.</t>
  </si>
  <si>
    <t>69. Prestar los servicios de transportación para las diferentes áreas funcionales de la Institución.</t>
  </si>
  <si>
    <t>Porcentaje de solicitudes   de servicios de transportación realizadas.</t>
  </si>
  <si>
    <t>1. Recibir los requerimientos de las solicitudes de transporte de las diferentes áreas funcionales.</t>
  </si>
  <si>
    <t xml:space="preserve">Sección Transportación (R)
Áreas Funcionales (P) </t>
  </si>
  <si>
    <t>2. Aprobar y asignar vehículo y chofer.</t>
  </si>
  <si>
    <t>3. Realizar servicio al destino solicitado.</t>
  </si>
  <si>
    <t>4. Elaborar la estadística mensual del gasto de combustible.</t>
  </si>
  <si>
    <t xml:space="preserve">Reporte de combustible mensual, elaborado.            </t>
  </si>
  <si>
    <t>70. Recibir los valores por conceptos de los servicios que ofrece la institución.</t>
  </si>
  <si>
    <t>Porcentaje de solicitudes recibidas.</t>
  </si>
  <si>
    <t>1. Cumplir con los procedimientos establecidos para la recepción de valores.</t>
  </si>
  <si>
    <r>
      <t>Sección de Caja (R) 
A y F (P)</t>
    </r>
    <r>
      <rPr>
        <strike/>
        <sz val="11"/>
        <rFont val="Arial"/>
        <family val="2"/>
      </rPr>
      <t xml:space="preserve"> </t>
    </r>
    <r>
      <rPr>
        <sz val="11"/>
        <rFont val="Arial"/>
        <family val="2"/>
      </rPr>
      <t xml:space="preserve">                                        
División Financiera (P)      
Auditores Internos (P) </t>
    </r>
  </si>
  <si>
    <t xml:space="preserve">2. Llevar control de la recaudaciones. </t>
  </si>
  <si>
    <t xml:space="preserve">Reporte de los formularios de los servicios ofrecidos.  </t>
  </si>
  <si>
    <t>3. Elaborar reporte correspondientes a las actividades financieras del área.</t>
  </si>
  <si>
    <t>Informe de resultados, elaborado.</t>
  </si>
  <si>
    <t>4. Realizar los depósitos bancarios por concepto de ingresos percibidos.</t>
  </si>
  <si>
    <t>5. Recibir reporte mensuales de las recaudaciones de las diferentes delegaciones.</t>
  </si>
  <si>
    <t>Informe de solicitudes de  las recaudaciones  recibidas.</t>
  </si>
  <si>
    <t xml:space="preserve">71. Autoevaluar y  dar seguimiento a las Normas Básicas de Control Interno (NOBACI) por parte de la (CGR). </t>
  </si>
  <si>
    <t xml:space="preserve"> Porcentaje de aseveraciones por  controles internos, implementadas por Unidades Organizativas.</t>
  </si>
  <si>
    <t>1. Coordinar reuniones de revisión y evaluación de los avances en el Plan Acción.</t>
  </si>
  <si>
    <t>Plan de Acción.</t>
  </si>
  <si>
    <t xml:space="preserve"> A y F (R)     
PyD (P)                                                              RR.HH. (P)            </t>
  </si>
  <si>
    <t>2. Recopilar las evidencias correspondientes.</t>
  </si>
  <si>
    <t xml:space="preserve">Documentos evidencias. </t>
  </si>
  <si>
    <t>3. Elaborar informe de actualización plan de acción.</t>
  </si>
  <si>
    <t xml:space="preserve"> Porcentaje </t>
  </si>
  <si>
    <t>Observaciones</t>
  </si>
  <si>
    <t>FOCO ESTRATÉGICO 3:  Posicionamiento y Fortalecimiento de la imagen Institucional de la DGCN</t>
  </si>
  <si>
    <r>
      <t>OBJETIVO GENERAL (1.1):</t>
    </r>
    <r>
      <rPr>
        <sz val="11"/>
        <rFont val="Arial"/>
        <family val="2"/>
      </rPr>
      <t xml:space="preserve"> Desarrollar e implementar estrategias de comunicación interna y externa, que fortalezcan y posicionen la imagen de la Dirección General del Catastro Nacional. </t>
    </r>
  </si>
  <si>
    <t xml:space="preserve">OBJETIVOS ESPECÍFICOS: </t>
  </si>
  <si>
    <t>1. Dar a conocer a la población la trascendencia que tiene el Catastro Nacional en los proyectos que realiza el gobierno central en todo el territorio nacional.</t>
  </si>
  <si>
    <t>2. Implementar estrategias para fortalecer el conocimiento que tienen los colaboradores respecto de los procesos que se llevan a cabo en esta dirección general.</t>
  </si>
  <si>
    <t>3. Fortalecer el vínculo que tiene el Catastro, con otras instituciones afines, con el objetivo de convertirse en un soporte importante para el desarrollo social y económico del país.</t>
  </si>
  <si>
    <t>8. Definir e implementar modelo de Relaciones Públicas con la ciudadanía y medios de Comunicación.</t>
  </si>
  <si>
    <t xml:space="preserve">Porcentaje de actividades realizadas ante la Ciudadanía. </t>
  </si>
  <si>
    <t>1. Identificar y clasificar el público objetivo y definir la imagen institucional.</t>
  </si>
  <si>
    <t>Informe o matriz con la identificación y clasificación del público.</t>
  </si>
  <si>
    <t>Dpto. Comunicación (R),                                                                                             AyF (P) (I).</t>
  </si>
  <si>
    <t>2. Elaborar Plan de Relaciones Públicas.</t>
  </si>
  <si>
    <t xml:space="preserve">Plan de Relaciones Públicas, elaborado. </t>
  </si>
  <si>
    <t>3. Implementar Plan elaborado.</t>
  </si>
  <si>
    <t>Stand, video y el media tours. 
Plan de Relaciones Públicas.</t>
  </si>
  <si>
    <t xml:space="preserve">4. Evaluar impacto generado en la ciudadanía. </t>
  </si>
  <si>
    <t xml:space="preserve">Informe del impacto, elaborado. </t>
  </si>
  <si>
    <t>9. Definir e implementar modelo de Gestión de comunicación interna.</t>
  </si>
  <si>
    <t>Porcentaje de avance de la implementación del modelo de gestión.</t>
  </si>
  <si>
    <t xml:space="preserve">1. Implementar la política de comunicación interna. </t>
  </si>
  <si>
    <t xml:space="preserve"> Informe de Resultados.</t>
  </si>
  <si>
    <t>Dpto. Comunicación (R),                                                                                             AyF (P)</t>
  </si>
  <si>
    <t xml:space="preserve">2. Realizar  propuesta de seguimiento para la difusión de información masiva. </t>
  </si>
  <si>
    <t>Informe sobre la Propuesta.</t>
  </si>
  <si>
    <t xml:space="preserve">3.Realizar requerimiento para artículos promocionales a los colaboradores. </t>
  </si>
  <si>
    <t>Solicitudes de Compras de artículos promocionales.</t>
  </si>
  <si>
    <t>4. Implementar la política de reconocimiento enviando felicitaciones a los equipos por los resultados obtenidos.</t>
  </si>
  <si>
    <t>Correos, Comunicaciones.</t>
  </si>
  <si>
    <t>10. Producir video audio visuales informativos.</t>
  </si>
  <si>
    <t>Cantidad de video realizados.</t>
  </si>
  <si>
    <t>1. Elaborar propuesta y socializar con los involucrados.</t>
  </si>
  <si>
    <t>Informe del Target o Público Objetivo.</t>
  </si>
  <si>
    <t xml:space="preserve"> Comunicaciones (R )                                AyF (P) </t>
  </si>
  <si>
    <t xml:space="preserve">2. Producir video. </t>
  </si>
  <si>
    <t xml:space="preserve">Difusión de video, elaborado. </t>
  </si>
  <si>
    <t>3. Difundir por los medios disponibles.</t>
  </si>
  <si>
    <t xml:space="preserve">21.Diseñar, publicar Boletín Informativo y  Síntesis de Noticias Digital. </t>
  </si>
  <si>
    <t>Número de boletines y síntesis publicados.</t>
  </si>
  <si>
    <t xml:space="preserve">1. Seleccionar Información </t>
  </si>
  <si>
    <t>Informe de Selección</t>
  </si>
  <si>
    <t xml:space="preserve">Comunicaciones   ( R)
A y F (P) 
  todas las áreas funcionales de la DGCN (P) </t>
  </si>
  <si>
    <t xml:space="preserve">2. Elaborar diseño </t>
  </si>
  <si>
    <t>Diseño Aprobado</t>
  </si>
  <si>
    <t xml:space="preserve">3. Solicitar solicitud de compras para Impresión </t>
  </si>
  <si>
    <t>Informe de Información Seleccionada</t>
  </si>
  <si>
    <t xml:space="preserve">4. Realizar distribución. </t>
  </si>
  <si>
    <t>Acuse de recibo, Boletín Impreso o Digital</t>
  </si>
  <si>
    <t>22. Interactuar en las redes sociales de la institución con los ciudadanos.</t>
  </si>
  <si>
    <t>Porcentaje de interacciones en la redes sociales</t>
  </si>
  <si>
    <t xml:space="preserve">1. Seleccionar Información para publicar </t>
  </si>
  <si>
    <t xml:space="preserve"> Programación de publicación en las diferentes redes sociales.</t>
  </si>
  <si>
    <t xml:space="preserve"> Comunicaciones (R)                                                                 TIC (P) </t>
  </si>
  <si>
    <t xml:space="preserve">2. Elaborar diseño de contenido </t>
  </si>
  <si>
    <t>Diseño del contenido  Aprobado</t>
  </si>
  <si>
    <t xml:space="preserve">3. Mantener actualizada las redes y sección de noticias página web. </t>
  </si>
  <si>
    <t>Reporte de actividad de los medios digitales, colocar captura de tiempo de actividad.</t>
  </si>
  <si>
    <t xml:space="preserve">4. Difundir actividades realizadas por las delegaciones. </t>
  </si>
  <si>
    <t>Publicaciones de contenido en las redes</t>
  </si>
  <si>
    <t xml:space="preserve">5. Asistir a los usuario vía DM, Messenger, Twitter, y correo institucional. </t>
  </si>
  <si>
    <t>Informe de tiempo de respuesta, (apoyarse de las estadísticas que proporcionan las redes sociales)</t>
  </si>
  <si>
    <t xml:space="preserve">6. Realizar informe trimestral de todas la redes sociales y foro. </t>
  </si>
  <si>
    <t>Captura de pantalla de estadísticas por  redes sociales.                                  Captura de pantalla del https://catastro.proboards.com/</t>
  </si>
  <si>
    <t>24. Diseñar, diagramar los materiales impresos y digitales.</t>
  </si>
  <si>
    <t>Porcentaje  de diagramación de materiales.</t>
  </si>
  <si>
    <t>1. Definir las necesidades.</t>
  </si>
  <si>
    <t xml:space="preserve"> Informe diagnóstico.</t>
  </si>
  <si>
    <t xml:space="preserve">2. Asignar los responsabilidades.  </t>
  </si>
  <si>
    <t>Listado del personal asignado.</t>
  </si>
  <si>
    <t xml:space="preserve">3. Elaborar  esquema de trabajo. </t>
  </si>
  <si>
    <t>Esquema elaborado.</t>
  </si>
  <si>
    <t xml:space="preserve">4. Elaborar diseño. </t>
  </si>
  <si>
    <t xml:space="preserve"> Diseño elaborado.</t>
  </si>
  <si>
    <t xml:space="preserve"> 5. Realizar la revisión y la  corrección.</t>
  </si>
  <si>
    <t xml:space="preserve">6.  Solicitar impresión o publicación. </t>
  </si>
  <si>
    <t>Comunicación de solicitud.</t>
  </si>
  <si>
    <t xml:space="preserve">25. Interactuar con los ciudadanos que acuden a la institución en busca de información o servicio. </t>
  </si>
  <si>
    <t xml:space="preserve">Porcentaje de ciudadanos que  realizan solicitud de Información. </t>
  </si>
  <si>
    <t xml:space="preserve">1. Realizar registro y control de la entrada y salida de los usuarios. </t>
  </si>
  <si>
    <t>2. Ofrecer información y orientación a los usuarios.</t>
  </si>
  <si>
    <t>Evidenciar la ubicación de las instalaciones y dar brochure con información de la institución.</t>
  </si>
  <si>
    <t xml:space="preserve">3.  Notificar y solicitar la autorización para el acceso de usuarios a las diferentes áreas de la institución. </t>
  </si>
  <si>
    <t xml:space="preserve">Informe del sistema de visitas. </t>
  </si>
  <si>
    <t>26. Realizar la Gestión del Buzón de Quejas y Sugerencia.</t>
  </si>
  <si>
    <t>Porcentaje de denuncias quejas y sugerencias realizadas.</t>
  </si>
  <si>
    <t>1. Recolectar los formularios de los buzones.</t>
  </si>
  <si>
    <t>Informe de los resultados.</t>
  </si>
  <si>
    <t>2. Analizar y realizar informes.</t>
  </si>
  <si>
    <t>3.  Dar seguimiento a la aplicación de acciones correctivas y retroalimentación a los colaboradores por parte de las áreas afectada.</t>
  </si>
  <si>
    <t xml:space="preserve">Dpto. Comunicación  (R todas las áreas funcionales de la DGCN (P) </t>
  </si>
  <si>
    <t xml:space="preserve">Cronograma </t>
  </si>
  <si>
    <t>FOCO  ESTRATÉGICO 2: Mejora de los Procesos Técnicos Catastrales</t>
  </si>
  <si>
    <r>
      <t xml:space="preserve">OBJETIVO GENERAL(2.1):  </t>
    </r>
    <r>
      <rPr>
        <sz val="12"/>
        <rFont val="Arial"/>
        <family val="2"/>
      </rPr>
      <t>Modernizar el Catastro Nacional a través de tecnología innovadora en el proceso de gestión de la información que garantice la actualización oportuna de los datos físicos, jurídicos y económicos de los inmuebles que conforman el territorio.</t>
    </r>
  </si>
  <si>
    <t xml:space="preserve">1. Mejorar la calidad de los servicios que ofrece la Dirección, desarrollando mecanismos de acceso a la información catastral desde cualquier punto del país. </t>
  </si>
  <si>
    <t xml:space="preserve">2. Estandarizar las políticas y procedimientos de internos de la gestión catastral. </t>
  </si>
  <si>
    <t>3. Implementar criterios internacionales para la asignación de valores catastrales.</t>
  </si>
  <si>
    <t>4. Mejorar la cartografía catastral para cumplir con la demanda de información en el desarrollo de una infraestructura de Datos Espaciales a nivel nacional.</t>
  </si>
  <si>
    <t xml:space="preserve">5. Diseñar la Geodatabase Catastral. </t>
  </si>
  <si>
    <t>Porcentaje de avance del Diseño de la Geodatabase.</t>
  </si>
  <si>
    <t>1. Identificar los productos de información que creará y administrará con el SIG.</t>
  </si>
  <si>
    <t>Matriz con los productos identificados.</t>
  </si>
  <si>
    <r>
      <t xml:space="preserve">Sub-Dirección Técnica (P)                    Dirección Técnica (P)    </t>
    </r>
    <r>
      <rPr>
        <strike/>
        <sz val="11"/>
        <rFont val="Arial"/>
        <family val="2"/>
      </rPr>
      <t xml:space="preserve"> </t>
    </r>
    <r>
      <rPr>
        <sz val="11"/>
        <rFont val="Arial"/>
        <family val="2"/>
      </rPr>
      <t xml:space="preserve">                                            FOR (R)     </t>
    </r>
    <r>
      <rPr>
        <strike/>
        <sz val="11"/>
        <rFont val="Arial"/>
        <family val="2"/>
      </rPr>
      <t xml:space="preserve"> </t>
    </r>
    <r>
      <rPr>
        <sz val="11"/>
        <rFont val="Arial"/>
        <family val="2"/>
      </rPr>
      <t xml:space="preserve">
CAR    (P)                                                                               VAL (P)  </t>
    </r>
    <r>
      <rPr>
        <strike/>
        <sz val="11"/>
        <rFont val="Arial"/>
        <family val="2"/>
      </rPr>
      <t xml:space="preserve"> </t>
    </r>
    <r>
      <rPr>
        <sz val="11"/>
        <rFont val="Arial"/>
        <family val="2"/>
      </rPr>
      <t xml:space="preserve">                                                             PyD (P)   </t>
    </r>
    <r>
      <rPr>
        <strike/>
        <sz val="11"/>
        <rFont val="Arial"/>
        <family val="2"/>
      </rPr>
      <t xml:space="preserve"> </t>
    </r>
    <r>
      <rPr>
        <sz val="11"/>
        <rFont val="Arial"/>
        <family val="2"/>
      </rPr>
      <t xml:space="preserve"> </t>
    </r>
  </si>
  <si>
    <t>2. Identificar los temas de datos clave basados en sus requisitos de información.</t>
  </si>
  <si>
    <t>Matriz con los diferentes datos identificados.</t>
  </si>
  <si>
    <t>3. Específica los rangos de escala y las representaciones espaciales de cada tema de datos en cada escala.</t>
  </si>
  <si>
    <t>Documento donde específica los Rangos de escala.</t>
  </si>
  <si>
    <t>4. Definir la estructura de la base de datos tabular y el comportamiento de los atributos descriptivos.</t>
  </si>
  <si>
    <t>Estructura de la base de Datos definida para la tabulación.</t>
  </si>
  <si>
    <t>Porcentaje de información consolidada.</t>
  </si>
  <si>
    <t>1. Solicitar las informaciones a las Instituciones determinadas.</t>
  </si>
  <si>
    <t xml:space="preserve">Matriz de relación de solicitudes formales de informaciones, recibidas. </t>
  </si>
  <si>
    <t xml:space="preserve">Sub-Dirección Técnica (P)                    Dirección Técnica (P)                                                   FOR (R) 
CAR  (P)                                                                               VAL (P)                                                               PyD (P)  </t>
  </si>
  <si>
    <t>2. Analizar  las informaciones catastrales recibidas.</t>
  </si>
  <si>
    <t xml:space="preserve">Matriz de relación, solicitudes formales de informaciones de interés para el Catastro Nacional.                        </t>
  </si>
  <si>
    <t xml:space="preserve"> 3. Realizar el proceso de integración  de capas de información según procedimiento que aplique.</t>
  </si>
  <si>
    <t>Informes de análisis, realizado.</t>
  </si>
  <si>
    <t>FOCO  ESTRATÉGICO 4: Integración de la Actividad Catastral en la República Dominicana</t>
  </si>
  <si>
    <r>
      <t xml:space="preserve">OBJETIVO GENERAL(4.1): </t>
    </r>
    <r>
      <rPr>
        <sz val="11"/>
        <rFont val="Arial"/>
        <family val="2"/>
      </rPr>
      <t xml:space="preserve"> Articular iniciativas que faciliten el proceso de mantenimiento de la información catastral, vinculando las actividades catastrales con entidades que producen datos relevantes, a través de los sistemas de información, con la finalidad de homogeneizar el inventario, de automatizar el acceso oportuno para el desarrollo de las políticas públicas del Estado.       </t>
    </r>
  </si>
  <si>
    <t xml:space="preserve">OBJETIVOS ESPECÍFICOS:   </t>
  </si>
  <si>
    <t>1. Desarrollar la actividad catastral desde los Gobiernos Locales.</t>
  </si>
  <si>
    <t xml:space="preserve">2. Generar información oportuna para el aumento de las recaudaciones fiscales y proyectos sociales.           </t>
  </si>
  <si>
    <t>3. Automatizar el proceso de mantenimiento de la información catastral.</t>
  </si>
  <si>
    <t>4. Facilitar el acceso a la información del Catastro Nacional.</t>
  </si>
  <si>
    <t>RESULTADO ESPERADO (4.3 ): Integrada la información catastral existente para que sirva de línea base a la gestión de los planes y proyectos del Estado Dominicano.</t>
  </si>
  <si>
    <t xml:space="preserve">12. Crear la  base de información clasificando los inmuebles con enfoque fiscal y social. </t>
  </si>
  <si>
    <t>Relación de Inmuebles, Identificados.</t>
  </si>
  <si>
    <r>
      <t>Sub-Dirección Técnica (P)                   Dirección Técnica  (P)                                             FOR  (R)</t>
    </r>
    <r>
      <rPr>
        <strike/>
        <sz val="11"/>
        <rFont val="Arial"/>
        <family val="2"/>
      </rPr>
      <t xml:space="preserve"> </t>
    </r>
    <r>
      <rPr>
        <sz val="11"/>
        <rFont val="Arial"/>
        <family val="2"/>
      </rPr>
      <t xml:space="preserve">
CAR  (P)                                                                               VAL (P) </t>
    </r>
    <r>
      <rPr>
        <strike/>
        <sz val="11"/>
        <rFont val="Arial"/>
        <family val="2"/>
      </rPr>
      <t xml:space="preserve">  </t>
    </r>
    <r>
      <rPr>
        <sz val="11"/>
        <rFont val="Arial"/>
        <family val="2"/>
      </rPr>
      <t xml:space="preserve">                                                 PyD (P) </t>
    </r>
    <r>
      <rPr>
        <strike/>
        <sz val="11"/>
        <rFont val="Arial"/>
        <family val="2"/>
      </rPr>
      <t xml:space="preserve">  </t>
    </r>
  </si>
  <si>
    <t>Reporte de propietarios de Inmuebles sujetos al pago del IPI.</t>
  </si>
  <si>
    <t>Matriz de  inmuebles identificados con el IPI.</t>
  </si>
  <si>
    <t>4. Crear capas de información y mapas temáticos con la Data identificada.</t>
  </si>
  <si>
    <t>Reporte  o base de información y mapas, elaborados.</t>
  </si>
  <si>
    <r>
      <t xml:space="preserve">13.  Prestar a los Ciudadanos los servicios de: </t>
    </r>
    <r>
      <rPr>
        <sz val="11"/>
        <rFont val="Arial"/>
        <family val="2"/>
      </rPr>
      <t xml:space="preserve">Expedición de Certificado de Avalúos; Certificación de No Inscripción de Inmuebles;  Solicitud de Avalúo;
Inscripción de Inmuebles; 
Ubicación de Inmuebles por designación; 
Catastral.   </t>
    </r>
  </si>
  <si>
    <t>1. Revisar solicitudes y dar entrada en la Base de Datos.</t>
  </si>
  <si>
    <r>
      <t xml:space="preserve"> Reportes de la solicitud del Servicio</t>
    </r>
    <r>
      <rPr>
        <sz val="11"/>
        <color rgb="FF00B050"/>
        <rFont val="Arial"/>
        <family val="2"/>
      </rPr>
      <t>.</t>
    </r>
  </si>
  <si>
    <t>VAL (R)
DC  (P) 
CON (P)  
DG (P)</t>
  </si>
  <si>
    <t>2. Investigar Datos Jurídicos.</t>
  </si>
  <si>
    <r>
      <t>Ficha de levantamiento</t>
    </r>
    <r>
      <rPr>
        <sz val="11"/>
        <color rgb="FF00B050"/>
        <rFont val="Arial"/>
        <family val="2"/>
      </rPr>
      <t>.</t>
    </r>
  </si>
  <si>
    <t>3. Designar el equipo para la tasación del Inmueble.</t>
  </si>
  <si>
    <t>Relación de Tasación de Inmuebles.</t>
  </si>
  <si>
    <t>4.Realizar visita de Inspección del Inmueble.</t>
  </si>
  <si>
    <t>Informe de la visita, elaborado.</t>
  </si>
  <si>
    <t>5. Emitir Certificación.</t>
  </si>
  <si>
    <t>Certificación, emitida.</t>
  </si>
  <si>
    <r>
      <rPr>
        <b/>
        <sz val="11"/>
        <rFont val="Arial"/>
        <family val="2"/>
      </rPr>
      <t xml:space="preserve">14.  Inventariar y Valorar los Bienes Inmuebles  a nivel Nacional en los siguientes Sectores:  </t>
    </r>
    <r>
      <rPr>
        <sz val="11"/>
        <rFont val="Arial"/>
        <family val="2"/>
      </rPr>
      <t xml:space="preserve"> 
 La Agustina
 Arroyo Hondo Nuevo
 Arroyo Hondo Viejo
 Los Ríos
 Villa Agrícolas,
 Villa Francisca
Ensanche Luperón
 Cristo Rey                                                                                     
 Los Peralejos
 Altos de Arroyo Hondo
 Palma Real
 Los Minas Sur
</t>
    </r>
  </si>
  <si>
    <t>1. Elaborar Plan de trabajo apoyado en los datos existentes.</t>
  </si>
  <si>
    <t>Matriz de Planificación o Plan de trabajo, elaborado.</t>
  </si>
  <si>
    <t xml:space="preserve">Dirección Técnica (P) 
 FOR (R)
 CAR (P)                                                                    Ay F (P)                                                                VAL (P) </t>
  </si>
  <si>
    <t xml:space="preserve">2. Definir cronograma de levantamiento. </t>
  </si>
  <si>
    <t>Cronograma de  levantamiento, elaborado.</t>
  </si>
  <si>
    <t>3. Socializar Plan y cronograma con las Brigadas y Delegaciones.</t>
  </si>
  <si>
    <t>4. Realizar Levantamiento de Campo.</t>
  </si>
  <si>
    <t xml:space="preserve">5. Enlazar la Cartografía con la de la JI. </t>
  </si>
  <si>
    <t>6. Investigar Datos Jurídicos.</t>
  </si>
  <si>
    <r>
      <t xml:space="preserve"> Ficha de Levantamiento</t>
    </r>
    <r>
      <rPr>
        <sz val="11"/>
        <color rgb="FF00B050"/>
        <rFont val="Arial"/>
        <family val="2"/>
      </rPr>
      <t>.</t>
    </r>
  </si>
  <si>
    <t>7. Incorporar en el sistema la información Levantada.</t>
  </si>
  <si>
    <t>8. Asignar valor.</t>
  </si>
  <si>
    <r>
      <t>Reporte SIC de Inmuebles Valorados</t>
    </r>
    <r>
      <rPr>
        <sz val="11"/>
        <color rgb="FF00B050"/>
        <rFont val="Arial"/>
        <family val="2"/>
      </rPr>
      <t>.</t>
    </r>
  </si>
  <si>
    <t>15. Digitalizar Expedientes físicos de los Servicios que ofrece la Institución.</t>
  </si>
  <si>
    <t>Número de expedientes digitalizados.</t>
  </si>
  <si>
    <t xml:space="preserve">1. Depurar documentos a digitalizar.   </t>
  </si>
  <si>
    <t>Relación de expedientes, depurados.</t>
  </si>
  <si>
    <t xml:space="preserve">
Dpto. Conservación Catastral (R) 
Dirección Técnica (P)</t>
  </si>
  <si>
    <t xml:space="preserve">2. Organizar expedientes. </t>
  </si>
  <si>
    <t>Relación de expedientes, Organizados.</t>
  </si>
  <si>
    <t>3. Escanear y digitar expedientes en el SIC.</t>
  </si>
  <si>
    <t>Reportes de expedientes en el  SIC.</t>
  </si>
  <si>
    <t>4. Realizar control de calidad.</t>
  </si>
  <si>
    <t>Informe o ficha control de calidad, elaborado.</t>
  </si>
  <si>
    <t>16.  Elaborar un Plan de Mejora de los Productos Cartográficos Catastrales.</t>
  </si>
  <si>
    <t>Porcentaje de avance del Plan de Mejora de lo Productos Cartográficos.</t>
  </si>
  <si>
    <t>1. Elaborar un documento con una propuesta de un plan de mejora continua con acciones y estrategia.</t>
  </si>
  <si>
    <t>Plan de Mejora, elaborado.</t>
  </si>
  <si>
    <t xml:space="preserve">Sub-Dirección Técnica (P)                    Dirección Técnica (P)                                               FOR  (P)
CAR  (R)                                                                               VAL (P)                                                                PyD (P)   </t>
  </si>
  <si>
    <t>2. Aprobación de la propuesta del Plan de Mejora.</t>
  </si>
  <si>
    <t xml:space="preserve"> Número de estudios de mercado locales realizados/actualizados.</t>
  </si>
  <si>
    <r>
      <t>1. Realizar Investigación previa al levantamiento de campo</t>
    </r>
    <r>
      <rPr>
        <sz val="11"/>
        <color rgb="FF00B050"/>
        <rFont val="Arial"/>
        <family val="2"/>
      </rPr>
      <t>.</t>
    </r>
  </si>
  <si>
    <t xml:space="preserve">Levantamiento y Estudio Catastral (P) 
Sub. Dir. Técnica (P)                                VAL(R)
DPI   (P) 
DAyF  (P) </t>
  </si>
  <si>
    <t>2. Realizar Levantamiento de Campo.</t>
  </si>
  <si>
    <t>Informes de los Levantamientos, elaborados.
Informes de resultados de tabulación de encuestas.</t>
  </si>
  <si>
    <t>3. Tabular resultados de la encuesta.</t>
  </si>
  <si>
    <t>4. Revisar, corregir y validar información de la tabla de valor.</t>
  </si>
  <si>
    <t>5. Remitir índice de precio del municipio  a la Dirección Técnica.</t>
  </si>
  <si>
    <t>Informe de  Índices de precios por municipio, elaborados.</t>
  </si>
  <si>
    <t>6. Socializar índice de Precio con los diferentes agentes Inmobiliarios.</t>
  </si>
  <si>
    <r>
      <t>Convocatorias, Lista de Participantes</t>
    </r>
    <r>
      <rPr>
        <sz val="11"/>
        <color rgb="FF00B050"/>
        <rFont val="Arial"/>
        <family val="2"/>
      </rPr>
      <t xml:space="preserve">. </t>
    </r>
  </si>
  <si>
    <t xml:space="preserve">7. Emitir resolución. </t>
  </si>
  <si>
    <t xml:space="preserve">Número de manzanas físicas  levantadas y enlazadas. </t>
  </si>
  <si>
    <t>Matriz con la programación de los Sectores, elaborada.</t>
  </si>
  <si>
    <r>
      <t xml:space="preserve"> FOR (P)                                                    Dirección Técnica                                                                                                                                                                                                                             
CAR  (R)                                                                               A y F (P)                                                               VAL (P) </t>
    </r>
    <r>
      <rPr>
        <strike/>
        <sz val="11"/>
        <rFont val="Arial"/>
        <family val="2"/>
      </rPr>
      <t xml:space="preserve">  </t>
    </r>
    <r>
      <rPr>
        <sz val="11"/>
        <rFont val="Arial"/>
        <family val="2"/>
      </rPr>
      <t xml:space="preserve"> </t>
    </r>
  </si>
  <si>
    <r>
      <t>2. Normalizar  los Datos DraWinG (DWG) de la cartografía</t>
    </r>
    <r>
      <rPr>
        <sz val="11"/>
        <color rgb="FF00B050"/>
        <rFont val="Arial"/>
        <family val="2"/>
      </rPr>
      <t>.</t>
    </r>
  </si>
  <si>
    <t>Base de Datos gráfica, elaborada y/o actualizada.</t>
  </si>
  <si>
    <t>5. Identificar nuevas designaciones a cada uno de los Precios.</t>
  </si>
  <si>
    <t>6. Investigar datos Jurídicos de los inmuebles.</t>
  </si>
  <si>
    <t>7. Realizar control de calidad de la  base  de datos gráfica.</t>
  </si>
  <si>
    <r>
      <t>8. Realizar control de calidad a los datos jurídicos</t>
    </r>
    <r>
      <rPr>
        <sz val="11"/>
        <color rgb="FF00B050"/>
        <rFont val="Arial"/>
        <family val="2"/>
      </rPr>
      <t>.</t>
    </r>
  </si>
  <si>
    <r>
      <t>9. Realizar control de calidad  a la información registrada en la base de datos</t>
    </r>
    <r>
      <rPr>
        <sz val="11"/>
        <color rgb="FF00B050"/>
        <rFont val="Arial"/>
        <family val="2"/>
      </rPr>
      <t>.</t>
    </r>
  </si>
  <si>
    <r>
      <t>10. Realizar la Preparación y creación de mapas</t>
    </r>
    <r>
      <rPr>
        <sz val="11"/>
        <color rgb="FF00B050"/>
        <rFont val="Arial"/>
        <family val="2"/>
      </rPr>
      <t xml:space="preserve">. </t>
    </r>
  </si>
  <si>
    <t>19. Realizar la Valoración de Inmuebles a nivel Nacional.</t>
  </si>
  <si>
    <t>1. Registra la entrada del expediente y la solicitud de la tasación en el Sistema.</t>
  </si>
  <si>
    <t>Matriz de la entrada del expediente.</t>
  </si>
  <si>
    <t xml:space="preserve">VAL (R)                                          Dirección Técnica (P)
Dpto. Formación de Catastro (P) </t>
  </si>
  <si>
    <t>2. Realizar la asignación de fecha y equipo para la visita al inmueble.</t>
  </si>
  <si>
    <r>
      <t>3. Realizar las investigaciones de Datos legales del Inmueble</t>
    </r>
    <r>
      <rPr>
        <sz val="11"/>
        <color rgb="FF00B050"/>
        <rFont val="Arial"/>
        <family val="2"/>
      </rPr>
      <t>.</t>
    </r>
  </si>
  <si>
    <t xml:space="preserve">4.Realizar Levantamiento en Campo.                     </t>
  </si>
  <si>
    <t>Ficha de levantamiento, completada.</t>
  </si>
  <si>
    <t>5. Realizar Informe de Avalúo.</t>
  </si>
  <si>
    <t xml:space="preserve"> Informes de Avalúos, elaborados. </t>
  </si>
  <si>
    <t>1. Verificar Datos de los solicitantes.</t>
  </si>
  <si>
    <r>
      <t>Levantamiento y Estudio Catastral (R)  
Formación de Catastro (P)                  Dirección Técnica (P)</t>
    </r>
    <r>
      <rPr>
        <strike/>
        <sz val="11"/>
        <rFont val="Arial"/>
        <family val="2"/>
      </rPr>
      <t xml:space="preserve"> </t>
    </r>
    <r>
      <rPr>
        <sz val="11"/>
        <rFont val="Arial"/>
        <family val="2"/>
      </rPr>
      <t xml:space="preserve">
Cartografía (P) </t>
    </r>
    <r>
      <rPr>
        <strike/>
        <sz val="11"/>
        <rFont val="Arial"/>
        <family val="2"/>
      </rPr>
      <t xml:space="preserve">   </t>
    </r>
    <r>
      <rPr>
        <sz val="11"/>
        <rFont val="Arial"/>
        <family val="2"/>
      </rPr>
      <t xml:space="preserve">     
A y F (P)  
</t>
    </r>
  </si>
  <si>
    <t>2. Realizar inspección del  Inmueble en Campo para confirmar los Datos suministrados por el usuario.</t>
  </si>
  <si>
    <t>3. Realizar las investigaciones de Datos legales del Inmueble en sala de consultas de la Jurisdicción Inmobiliaria.</t>
  </si>
  <si>
    <t>4. Digitar ficha Técnica Catastral con las informaciones levantadas y Plano del Inmueble.</t>
  </si>
  <si>
    <t xml:space="preserve">Ficha técnica y Plano del Inmuebles. </t>
  </si>
  <si>
    <t>5. Realizar el Control de calidad a las Informaciones.</t>
  </si>
  <si>
    <t>38. Elaborar acuerdos interinstitucionales identificados y/o solicitados por las áreas.</t>
  </si>
  <si>
    <t xml:space="preserve">Porcentaje de solicitudes elaboradas.  </t>
  </si>
  <si>
    <t>1. Elaborar borrador de los acuerdos.</t>
  </si>
  <si>
    <t>Borrador documento de los acuerdos, elaborado.</t>
  </si>
  <si>
    <r>
      <t xml:space="preserve"> Dpto. Jurídico (R)  
Dirección General,  (P)</t>
    </r>
    <r>
      <rPr>
        <strike/>
        <sz val="11"/>
        <rFont val="Arial"/>
        <family val="2"/>
      </rPr>
      <t xml:space="preserve">  </t>
    </r>
    <r>
      <rPr>
        <sz val="11"/>
        <rFont val="Arial"/>
        <family val="2"/>
      </rPr>
      <t xml:space="preserve">                
Dirección Técnica (P)      
Dpto.  PyD (P)</t>
    </r>
  </si>
  <si>
    <t>2. Revisión interna de los acuerdos.</t>
  </si>
  <si>
    <t>Borrador del acuerdo</t>
  </si>
  <si>
    <t>3. Remitir a la otra entidad  para su revisión y aprobación.</t>
  </si>
  <si>
    <t>Comunicación o correo de remisión.</t>
  </si>
  <si>
    <t>4. Firmas de los acuerdos.</t>
  </si>
  <si>
    <t>Acuerdo, firmado.</t>
  </si>
  <si>
    <t>39. Elaborar y/o revisar las resoluciones y otras normas legales de carácter institucional.</t>
  </si>
  <si>
    <t>Porcentaje de resoluciones y normas elaboradas y/o revisadas.</t>
  </si>
  <si>
    <t>1. Elaborar resoluciones.</t>
  </si>
  <si>
    <t>Resoluciones elaboradas</t>
  </si>
  <si>
    <t xml:space="preserve"> Dpto. Jurídico (R)                             Dirección General (P)                     Dirección Técnica (P)                          Dpto.  PyD (P) </t>
  </si>
  <si>
    <t>2. Revisar, validar y firmar  comunicaciones de remisión.</t>
  </si>
  <si>
    <r>
      <t xml:space="preserve">
</t>
    </r>
    <r>
      <rPr>
        <sz val="11"/>
        <rFont val="Arial"/>
        <family val="2"/>
      </rPr>
      <t xml:space="preserve">Comunicación de remisión </t>
    </r>
  </si>
  <si>
    <t>3. Remitir al DG para fines de firma y aprobación.</t>
  </si>
  <si>
    <t>Resoluciones aprobadas y la 
Constancia de remisión.</t>
  </si>
  <si>
    <t>4. Remitir a las áreas involucradas para su ejecución.</t>
  </si>
  <si>
    <t>Constancia de remisión de
Resoluciones aprobadas.</t>
  </si>
  <si>
    <t xml:space="preserve">40. Recibir y depurar los expedientes para la expedición de los servicios catastrales. </t>
  </si>
  <si>
    <t>Porcentaje de expedientes revisados y depurados.</t>
  </si>
  <si>
    <t>1. Revisar la documentación del solicitante y verificar que reúna los requisitos establecidos.</t>
  </si>
  <si>
    <t>Reportes de prestación de servicios del SIC.</t>
  </si>
  <si>
    <r>
      <t xml:space="preserve">Dpto. Jurídico (R)     
Área de Servicio al Usuario (P) </t>
    </r>
    <r>
      <rPr>
        <strike/>
        <sz val="11"/>
        <rFont val="Arial"/>
        <family val="2"/>
      </rPr>
      <t xml:space="preserve"> 
</t>
    </r>
    <r>
      <rPr>
        <sz val="11"/>
        <rFont val="Arial"/>
        <family val="2"/>
      </rPr>
      <t xml:space="preserve">Dirección Técnica (P) </t>
    </r>
  </si>
  <si>
    <t>2. Validar el depósito de la solicitud, cuando proceda o Devolver al usuario con las recomendaciones de subsanación.</t>
  </si>
  <si>
    <t>Reportes del SIC validados.</t>
  </si>
  <si>
    <t>41. Analizar casos de orden legal y emitir su opinión sobre los mismos.</t>
  </si>
  <si>
    <t>Porcentaje de oficios realizados.</t>
  </si>
  <si>
    <t>1. Redactar  oficios, certificaciones, informes y  comunicaciones.</t>
  </si>
  <si>
    <t>Documentos elaborados.</t>
  </si>
  <si>
    <t xml:space="preserve"> Dpto. Jurídico (R)                             Dirección General (P)                     Dirección Técnica  (P)                           Dpto.  PyD (P)  </t>
  </si>
  <si>
    <t>2. Revisar, validar y firmar, los  oficios, certificaciones, informes y  comunicaciones.</t>
  </si>
  <si>
    <t>Acuse de recibo. 
Comunicaciones, oficios, notificaciones.</t>
  </si>
  <si>
    <t>3. Remitir al DG para fines de firma, cuando aplique.</t>
  </si>
  <si>
    <t>42. Elaborar y renovar los Contratos de Servicios.</t>
  </si>
  <si>
    <t>Porcentaje de Contratos elaborados y renovados.</t>
  </si>
  <si>
    <t>1. Elaborar contratos.</t>
  </si>
  <si>
    <t>Contratos elaborados.</t>
  </si>
  <si>
    <r>
      <t xml:space="preserve"> Dpto. Jurídico (R)   
Dpto. AyF (P) </t>
    </r>
    <r>
      <rPr>
        <strike/>
        <sz val="11"/>
        <rFont val="Arial"/>
        <family val="2"/>
      </rPr>
      <t xml:space="preserve"> </t>
    </r>
    <r>
      <rPr>
        <sz val="11"/>
        <rFont val="Arial"/>
        <family val="2"/>
      </rPr>
      <t xml:space="preserve">                                         Dpto. RR.HH. (P) </t>
    </r>
  </si>
  <si>
    <t>2. Verificar información y documentación requerida, conforme al marco legal.</t>
  </si>
  <si>
    <t>Informes de la verificación.</t>
  </si>
  <si>
    <t xml:space="preserve">3. Gestionar las firmas requeridas y notarización. </t>
  </si>
  <si>
    <t>Contratos notarizados.</t>
  </si>
  <si>
    <t>4. Remitir al Depto. correspondiente para su tramitación.</t>
  </si>
  <si>
    <t>Remisión por oficio o correo electrónico.</t>
  </si>
  <si>
    <t>43. Representar a la institución en actividades y procesos legales que les sean designados y/o requeridos.</t>
  </si>
  <si>
    <t xml:space="preserve">Porcentaje participaciones en actividades y/o procesos. </t>
  </si>
  <si>
    <t>1. Representar a la entidad en los procesos legales  ante los tribunales y/o Instituciones.</t>
  </si>
  <si>
    <t>Comunicaciones, oficios, notificaciones de solicitudes.</t>
  </si>
  <si>
    <t xml:space="preserve"> Dpto. Jurídico (R)                       
Dirección General (P)         
     Dpto. AyF (P)</t>
  </si>
  <si>
    <t xml:space="preserve">2. Analizar expedientes. </t>
  </si>
  <si>
    <t>Informes de análisis de los expedientes.</t>
  </si>
  <si>
    <t>3. Elaborar y depositar escrito ante la entidad correspondiente.</t>
  </si>
  <si>
    <t xml:space="preserve">Conclusiones y/o instancias. </t>
  </si>
  <si>
    <t>4. Elaborar informe sobre los casos donde sea representada la institución.</t>
  </si>
  <si>
    <t xml:space="preserve">44. Implementar sistema de la gestión documental para  el área Jurídica. </t>
  </si>
  <si>
    <t>Porcentaje de sistema elaborados.</t>
  </si>
  <si>
    <t>1. Realizar levantamientos de las necesidades y elaborar requerimientos.</t>
  </si>
  <si>
    <t>Comunicaciones y/o informes.</t>
  </si>
  <si>
    <t xml:space="preserve">Dpto. Jurídico (R)                                 Dpto. TIC (P) </t>
  </si>
  <si>
    <t xml:space="preserve">2. Desarrollo de la aplicación. </t>
  </si>
  <si>
    <t>Capturas de pantalla.</t>
  </si>
  <si>
    <t>3. Pruebas y Capacitación.</t>
  </si>
  <si>
    <t>Informes de Tester.</t>
  </si>
  <si>
    <t xml:space="preserve">4. Implementación. </t>
  </si>
  <si>
    <t>Informe de resultado.</t>
  </si>
  <si>
    <t>45.  Elaborar Informes de cumplimiento de las clausula de los convenios interinstitucionales</t>
  </si>
  <si>
    <t>Cantidad de informes elaborados.</t>
  </si>
  <si>
    <t>1. Revisar de los convenios vigente.</t>
  </si>
  <si>
    <t>Matriz de seguimiento.</t>
  </si>
  <si>
    <r>
      <t xml:space="preserve"> Dpto. Jurídico (R)
Dirección General,  (P)    
Dirección Técnica (P) </t>
    </r>
    <r>
      <rPr>
        <strike/>
        <sz val="11"/>
        <rFont val="Arial"/>
        <family val="2"/>
      </rPr>
      <t xml:space="preserve"> </t>
    </r>
    <r>
      <rPr>
        <sz val="11"/>
        <rFont val="Arial"/>
        <family val="2"/>
      </rPr>
      <t xml:space="preserve">       
Dpto. de PyD (P) </t>
    </r>
  </si>
  <si>
    <t>2. Solicitar Informes de ejecución a los responsables.</t>
  </si>
  <si>
    <t>Solicitudes enviadas.</t>
  </si>
  <si>
    <t>3. Analizar y verificar de documentos.</t>
  </si>
  <si>
    <t>Informes remitidos.</t>
  </si>
  <si>
    <t>4. Elaborar  informe y remitir a la Máxima Autoridad.</t>
  </si>
  <si>
    <t>78. Cumplir con el indicador del Sistema de Metas Presidenciales sobre la Ley Núm. 200-04.</t>
  </si>
  <si>
    <t>Porcentaje de Cumplimiento de la Ley Núm. 200-04.</t>
  </si>
  <si>
    <t xml:space="preserve">1. Asistir y tramitar las solicitudes de información de la ciudadanía de acuerdo a la Ley 200-04. </t>
  </si>
  <si>
    <t>OAI (R)
Unidades Organizativas (P)</t>
  </si>
  <si>
    <t>2.Administrar el Portal de Transparencia Institucional.</t>
  </si>
  <si>
    <t>3.Validar las información a cargar en el Portal.</t>
  </si>
  <si>
    <r>
      <t>Comunicación de la solicitud requerida</t>
    </r>
    <r>
      <rPr>
        <sz val="11"/>
        <color rgb="FF00B050"/>
        <rFont val="Arial"/>
        <family val="2"/>
      </rPr>
      <t>.</t>
    </r>
  </si>
  <si>
    <t xml:space="preserve">4. Socializar las informaciones y solicitudes de la DIGEIG.
</t>
  </si>
  <si>
    <t>Reporte del Sistema de la DIGEIG.</t>
  </si>
  <si>
    <t>FOCO ESTRATÉGICO 1: Fortalecimiento Institucional</t>
  </si>
  <si>
    <r>
      <t>OBJETIVO GENERAL (1.1):</t>
    </r>
    <r>
      <rPr>
        <sz val="11"/>
        <rFont val="Arial"/>
        <family val="2"/>
      </rPr>
      <t xml:space="preserve"> Establecimiento de una cultura institucional que facilite el logro de los objetivos estratégicos, con un sistema de compensación  que garantice equidad interna y competitividad externa, integrando las acciones individuales, desarrollando iniciativas que fomenten el trabajo en equipo, la capacitación continua, el acceso a las oportunidades, la normalización de las labores a través de procedimientos y políticas internas, la automatización de los procesos con la finalidad de mejorar los servicios ofrecidos al ciudadano.</t>
    </r>
  </si>
  <si>
    <t xml:space="preserve">1.  Alinear sistemas y procedimientos de gestión de los Recursos Humanos, que nos permita contar con un personal calificado, motivado y comprometido con el lineamiento estratégico institucional. </t>
  </si>
  <si>
    <t xml:space="preserve">2.  Estandarización de los procesos de Tecnologías de la Información. </t>
  </si>
  <si>
    <t>3.  Mejora de los procesos de Planificación interna para el logro de los objetivos estratégicos, enfocando las labores individuales a resultados colectivos.</t>
  </si>
  <si>
    <t xml:space="preserve">4. Adecuar la estructura y las labores de las áreas, facilitándolas y mejorándolas con condiciones y herramientas adecuadas. </t>
  </si>
  <si>
    <t>Resolución interna, aprobada.</t>
  </si>
  <si>
    <r>
      <t>46. Cumplir el Indicador de Eficacia presupuestaria del Sistema de Metas Presidenciales</t>
    </r>
    <r>
      <rPr>
        <b/>
        <sz val="11"/>
        <color rgb="FF00B050"/>
        <rFont val="Arial"/>
        <family val="2"/>
      </rPr>
      <t>.</t>
    </r>
  </si>
  <si>
    <t xml:space="preserve">Porcentaje de cumplimiento del Indicador del sistema de Metas Presidenciales. </t>
  </si>
  <si>
    <t>1. Realizar Informes de Eficacia Presupuestaria.</t>
  </si>
  <si>
    <t>Reporte del Sistema del Sigef.</t>
  </si>
  <si>
    <t xml:space="preserve">DPyD  (R)
Unidades Organizacionales de CN (P)  
</t>
  </si>
  <si>
    <t>49. Monitorear y Evaluar los planes Operativos</t>
  </si>
  <si>
    <t>Cantidad de informes de monitoreo elaborados.</t>
  </si>
  <si>
    <t xml:space="preserve">1. Completar las planillas con las informaciones de avance logrado.                                                    </t>
  </si>
  <si>
    <t xml:space="preserve"> Informe de Monitoreo y evaluación PT.</t>
  </si>
  <si>
    <t xml:space="preserve">PyD /DO (R)
Unidades Organizativas (P) </t>
  </si>
  <si>
    <t xml:space="preserve">2. Recopilar medios de verificación.                                             </t>
  </si>
  <si>
    <t xml:space="preserve"> Informe remitidos de las diferentes áreas.</t>
  </si>
  <si>
    <t xml:space="preserve">3. Revisar y validar.                                         </t>
  </si>
  <si>
    <t xml:space="preserve">4. Elaborar informe de monitoreo.                                            </t>
  </si>
  <si>
    <t>Planillas de Monitoreo de Informes enviadas al MH.</t>
  </si>
  <si>
    <t xml:space="preserve">5. Remitir informe de Monitoreo a las áreas correspondientes.                                          </t>
  </si>
  <si>
    <t>Informe de monitoreo del POA, aprobado.</t>
  </si>
  <si>
    <t>PyD /DO (R)
Unidades organizativas (P)</t>
  </si>
  <si>
    <t>51. Dar Seguimiento y Monitorear Proyectos Institucionales:  
-BID                                                                                 
-Progef</t>
  </si>
  <si>
    <t>Porcentaje de avance de las actividades programadas.</t>
  </si>
  <si>
    <t>1. Elaborar los Términos de Referencia  del Proyecto.</t>
  </si>
  <si>
    <t xml:space="preserve">Solicitud de  la elaboración de los TDR'S, Termino de referencia del Proyecto elaborados.                                                                                                                    </t>
  </si>
  <si>
    <t>2. Revisión de los TDR'S.</t>
  </si>
  <si>
    <t xml:space="preserve"> Porcentaje de avances de los TDR'S.                                                                                                                     </t>
  </si>
  <si>
    <t>3. Elaborar matriz de los diferentes proyectos con el cronograma de las actividades.</t>
  </si>
  <si>
    <t xml:space="preserve">Matriz con el Cronograma de las actividades.      </t>
  </si>
  <si>
    <t xml:space="preserve">4. Dar seguimiento al cumplimiento. </t>
  </si>
  <si>
    <t>5. Remitir informe con el cumplimiento de las metas programadas.</t>
  </si>
  <si>
    <t>Informe de  cierre y registro de participantes de reunión de cierre.</t>
  </si>
  <si>
    <t>52. Implementar la Carta  de Compromiso de la DGCN y evaluar resultados.</t>
  </si>
  <si>
    <t>Porcentaje de cumplimiento de servicios comprometidos.</t>
  </si>
  <si>
    <t>1. Implementar compromisos de calidad asumidos.</t>
  </si>
  <si>
    <t>Carta Compromiso, elaborada.</t>
  </si>
  <si>
    <t xml:space="preserve">PyD  (R)
Áreas funcionales de la DGCN (P) </t>
  </si>
  <si>
    <t>2.  Realizar mediciones trimestrales de seguimiento.</t>
  </si>
  <si>
    <t>Matriz de indicadores de cumplimiento, elaborados.</t>
  </si>
  <si>
    <t>3. Elaborar y socializar informe de evaluación.</t>
  </si>
  <si>
    <t>Informes semestrales de evaluación.</t>
  </si>
  <si>
    <t>4. Identificar posibles mejoras en los servicios.</t>
  </si>
  <si>
    <t>Matriz Plan de Mejora, elaborada.</t>
  </si>
  <si>
    <t>53. Elaborar normativas de los procesos técnicos catastrales.</t>
  </si>
  <si>
    <t>Cantidad de Manuales y Metodología elaboradas.</t>
  </si>
  <si>
    <t>1. Identificar áreas que requieren  metodologías.</t>
  </si>
  <si>
    <t xml:space="preserve">Elaborar una matriz de identificación. </t>
  </si>
  <si>
    <t>PyD  (R)
Áreas funcionales de la DGCN (P)</t>
  </si>
  <si>
    <t>2. Realizar levantamiento de las necesidades.</t>
  </si>
  <si>
    <t>Informe de los levantamientos realizados.</t>
  </si>
  <si>
    <t>3. Elaborar las normas para la generación de informes de las estadísticas catastrales.</t>
  </si>
  <si>
    <t>Normas para la Generación de Informes de las Estadísticas Catastrales, elaboradas.</t>
  </si>
  <si>
    <t>4. Enviar para diagramación.</t>
  </si>
  <si>
    <t>5. Gestionar la elaboración de la Resolución interna.</t>
  </si>
  <si>
    <t>6. Realizar la publicación y la socialización.</t>
  </si>
  <si>
    <t>Convocatoria.
Lista de participantes.</t>
  </si>
  <si>
    <t>54. Revisar y mejorar políticas, manuales y procedimientos  de la DGCN.</t>
  </si>
  <si>
    <t xml:space="preserve"> Número de áreas con procedimientos documentados.</t>
  </si>
  <si>
    <t>1. Realizar el levantamiento de las necesidades.</t>
  </si>
  <si>
    <t xml:space="preserve">Informe del diagnóstico de las necesidades.                                                                                                        </t>
  </si>
  <si>
    <t>PyD (R)
TIC (P)</t>
  </si>
  <si>
    <t>2. Elaborar las políticas y los procedimientos.</t>
  </si>
  <si>
    <t>Borrador de las Políticas y de los Procedimientos.</t>
  </si>
  <si>
    <t>3.Revisar y aprobar las políticas y los procedimientos elaborados.</t>
  </si>
  <si>
    <t>Política y Procedimientos elaborados.</t>
  </si>
  <si>
    <t>4. Socializar las políticas y los procedimientos aprobados.</t>
  </si>
  <si>
    <t xml:space="preserve">Convocatorias, Lista de Participantes. </t>
  </si>
  <si>
    <t>5.Adecuación de los procesos TIC a los lineamientos de OPTIC.</t>
  </si>
  <si>
    <t>Certificación de la Nortic.</t>
  </si>
  <si>
    <t>6.Analizar y realizar simplificaciones de Procedimientos.</t>
  </si>
  <si>
    <t>Procedimiento, actualizado.</t>
  </si>
  <si>
    <t>55. Realizar medición de la satisfacción de los clientes internos y externo.</t>
  </si>
  <si>
    <t xml:space="preserve">Porcentaje de Avance del Sistema de automatización de los procesos. </t>
  </si>
  <si>
    <t>1. Socializar guía Metodológica.</t>
  </si>
  <si>
    <t>Listado de participantes (fotografías).</t>
  </si>
  <si>
    <t xml:space="preserve">PyD (R)
TIC (P) </t>
  </si>
  <si>
    <t>2. Elaborar Cronograma de Aplicación de Encuesta.</t>
  </si>
  <si>
    <t>Cronograma, elaborado.</t>
  </si>
  <si>
    <t>3. Realizar Cálculo de la Muestra.</t>
  </si>
  <si>
    <t xml:space="preserve">Resultado del  calculo de la Muestra. </t>
  </si>
  <si>
    <t>4. Realizar encuestas.</t>
  </si>
  <si>
    <t xml:space="preserve">Reporte de Encuesta. </t>
  </si>
  <si>
    <t>5. Tabular resultados.</t>
  </si>
  <si>
    <t>Resultado de Tabulación.</t>
  </si>
  <si>
    <t>6. Emitir informe de índice de Satisfacción.</t>
  </si>
  <si>
    <t xml:space="preserve">Informe  final, elaborado. </t>
  </si>
  <si>
    <r>
      <t>56.  Elaborar informes de Seguimiento del Plan Estratégico Institucional 2021-2024</t>
    </r>
    <r>
      <rPr>
        <b/>
        <sz val="11"/>
        <color rgb="FF00B050"/>
        <rFont val="Arial"/>
        <family val="2"/>
      </rPr>
      <t>.</t>
    </r>
  </si>
  <si>
    <t>Cantidad de informes anuales elaborados.</t>
  </si>
  <si>
    <t>1. Elaborar informes de avance semestral.</t>
  </si>
  <si>
    <t>Informe, elaborado.</t>
  </si>
  <si>
    <t xml:space="preserve">PyD (R)
Áreas Funcionales (P) </t>
  </si>
  <si>
    <r>
      <t>57. Elaborar Estadísticas Catastrales</t>
    </r>
    <r>
      <rPr>
        <b/>
        <sz val="11"/>
        <color rgb="FF00B050"/>
        <rFont val="Arial"/>
        <family val="2"/>
      </rPr>
      <t>.</t>
    </r>
  </si>
  <si>
    <t>Cantidad de Estadísticas Elaboradas.</t>
  </si>
  <si>
    <t>1. Elaborar las normas para la generación de informes de las estadísticas catastrales.</t>
  </si>
  <si>
    <t>Informe  de resultados de los Levantamientos.</t>
  </si>
  <si>
    <t>2. Elaborar los informes de las estadísticas catastrales.</t>
  </si>
  <si>
    <t xml:space="preserve"> Informe de Estadísticas Trimestrales.</t>
  </si>
  <si>
    <t>3.Publicar las estadísticas catastrales.</t>
  </si>
  <si>
    <t xml:space="preserve">Informe Publicado en el portal.           </t>
  </si>
  <si>
    <t>58. Sistematizar el proceso de la planificación institucional.</t>
  </si>
  <si>
    <t>Porcentaje del sistema implementado.</t>
  </si>
  <si>
    <t>1. Recibir capacitación del MH sobre herramienta.</t>
  </si>
  <si>
    <t>Convocatorias.</t>
  </si>
  <si>
    <t xml:space="preserve">P y D (R)  Áreas Funcionales (P)                                                                                                                       </t>
  </si>
  <si>
    <t>2. Gestionar la Planificación Institucional a través del sistema.</t>
  </si>
  <si>
    <t>Informes de monitoreo del sistema implementado.</t>
  </si>
  <si>
    <t xml:space="preserve">59.  Implementar el Sistema de Excelencia y Calidad: (CAF/EFQM). </t>
  </si>
  <si>
    <t>Porcentaje de áreas funcionales con el proceso implementado.</t>
  </si>
  <si>
    <t>1. Elaborar y remitir documento de compromiso de postulación para el PNC.</t>
  </si>
  <si>
    <t>Acuse de recibido documento de compromiso de postulación.</t>
  </si>
  <si>
    <t xml:space="preserve">PyD ( R )
Áreas funcionales (P) </t>
  </si>
  <si>
    <t>2. Revisar cumplimiento de criterio de Autodiagnóstico.</t>
  </si>
  <si>
    <t xml:space="preserve">Matriz de Autodiagnóstico año 2021 y 2022 , Informe </t>
  </si>
  <si>
    <t>2. Elaborar  Matriz de Plan de Mejora.</t>
  </si>
  <si>
    <t>Matriz del Plan de Mejora, elaborado.</t>
  </si>
  <si>
    <t>Informe de Avance y  Final, elaborado y firmado por el Director General.</t>
  </si>
  <si>
    <t>4. Elaborar Memoria de Postulación para el PNC.</t>
  </si>
  <si>
    <t>Memoria de Postulación elaborada y remitida al MAP con evidencias.</t>
  </si>
  <si>
    <t>1. Desarrollar Programa de Integración del Personal (Team Building).</t>
  </si>
  <si>
    <t xml:space="preserve"> 1.Establecer equipo multidisciplinario para trabajar el diseño del proyecto. </t>
  </si>
  <si>
    <r>
      <t>Comunicación  estableciendo el equipo,</t>
    </r>
    <r>
      <rPr>
        <strike/>
        <sz val="11"/>
        <rFont val="Arial"/>
        <family val="2"/>
      </rPr>
      <t xml:space="preserve">
</t>
    </r>
    <r>
      <rPr>
        <sz val="11"/>
        <rFont val="Arial"/>
        <family val="2"/>
      </rPr>
      <t>Minutas de Reuniones.</t>
    </r>
  </si>
  <si>
    <t xml:space="preserve"> DRH (R)                                                    PyD (P)                                                            AyF  (P)                                                              COM  (P)                                                              TIC  (P)  </t>
  </si>
  <si>
    <t>2. Diseñar programas de motivación basado en la innovación, creatividad, sentido de pertenencia y reconocimiento. (Basado en la Política de Reconocimiento Laboral).</t>
  </si>
  <si>
    <t xml:space="preserve">Plan y Cronograma de actividades del Programa de Motivación. </t>
  </si>
  <si>
    <t>3. Realizar medición de la satisfacción de los empleados en términos emocionales.</t>
  </si>
  <si>
    <t>Resultados de Encuesta de Clima Organizacional.
Resultados de Encuesta de Satisfacción de Empleado.</t>
  </si>
  <si>
    <t xml:space="preserve">Plan Anual de Capacitaciones, elaborado.            </t>
  </si>
  <si>
    <t>2. Dotar al personal de Uniformes para los Empleados de la Institución.</t>
  </si>
  <si>
    <t>1.  Realizar  levantamientos de la cantidad de empleados que requieren uniformes.</t>
  </si>
  <si>
    <t>Informe sobre los levantamientos, realizados.</t>
  </si>
  <si>
    <t xml:space="preserve"> DRH (R)                                                          DG  (P)  
Ay F   (P) 
PYD (P)  </t>
  </si>
  <si>
    <t>2. Definir el tipo de uniforme de acuerdo a la naturaleza de sus funciones.</t>
  </si>
  <si>
    <t>Diseño seleccionado para  los uniformes.</t>
  </si>
  <si>
    <t>3. Realizar  Licitación y contratación de la compañía.</t>
  </si>
  <si>
    <t>Contrato de la compañía ganadora.</t>
  </si>
  <si>
    <t>4. Realizar toma de medidas y pruebas.</t>
  </si>
  <si>
    <t>Listado del personal seleccionado.</t>
  </si>
  <si>
    <t>5. Realizar recepción y entrega de uniformes a colaboradores.</t>
  </si>
  <si>
    <t>Relación de uniformes, entregados.</t>
  </si>
  <si>
    <t>27. Dar Seguimiento al Sistema de Monitoreo de la Administración Pública (SISMAP).</t>
  </si>
  <si>
    <t>Porcentaje del cumplimiento del SISMAP.</t>
  </si>
  <si>
    <t>1. Gestionar  la calidad y servicios.</t>
  </si>
  <si>
    <t>Plan de Mejora del CAF.
Manual de Procedimientos.</t>
  </si>
  <si>
    <t xml:space="preserve"> DRH (R)                                                    PyD (P)                                                     AyF (P) </t>
  </si>
  <si>
    <t>2. Organizar las funciones de RR.HH.</t>
  </si>
  <si>
    <t>Diagnósticos de la función de RR.HH.
Listado de participantes de las diferentes charlas.</t>
  </si>
  <si>
    <t>3. Planificar RR.HH.</t>
  </si>
  <si>
    <t xml:space="preserve"> Plantillas Planificación de RR.HH.</t>
  </si>
  <si>
    <t>4. Organizar el trabajo.</t>
  </si>
  <si>
    <t>Organigrama de la DGCN.
Manual de Cargos.</t>
  </si>
  <si>
    <t>Resoluciones de los Nombramientos.</t>
  </si>
  <si>
    <t>6. Gestionar las compensaciones.</t>
  </si>
  <si>
    <t>Nomina, Escala salarial.</t>
  </si>
  <si>
    <t>7. Gestionar el rendimiento.</t>
  </si>
  <si>
    <t>Reporte de Acuerdos por Desempeño.</t>
  </si>
  <si>
    <t>8. Gestión del desarrollo.</t>
  </si>
  <si>
    <t xml:space="preserve">Plan de Capacitación.
Listados de participantes en las diferentes Charlas. 
Informe trimestral. </t>
  </si>
  <si>
    <t>28. Reclutar y Seleccionar los Colaboradores de la DGCN.</t>
  </si>
  <si>
    <t>1. Realizar levantamientos de los puestos vacantes según la estructura.</t>
  </si>
  <si>
    <t xml:space="preserve">Informes de procesos, realizados. </t>
  </si>
  <si>
    <t xml:space="preserve">    DRH (R)                                                     A y F (P)                                                    MAP (P)
ENC. Área Solicitante (P)                    Presidente Asoc. de Servidores (P) </t>
  </si>
  <si>
    <t>2. Validar y recibir los aspirantes a cubrir vacantes, verificando que cumpla con los perfiles requeridos.</t>
  </si>
  <si>
    <t>Listado de Participantes, Fotos</t>
  </si>
  <si>
    <t>3. Gestionar la Contratación de los Ganadores.</t>
  </si>
  <si>
    <t>4. Inducción del personal de nuevo ingreso</t>
  </si>
  <si>
    <t>Listado de participantes</t>
  </si>
  <si>
    <t>29.  Realizar Proyección y Pago del Bono por Cumplimiento de Metas.</t>
  </si>
  <si>
    <t xml:space="preserve">
Cantidad o número de evaluaciones del desempeño satisfactorias o realizadas</t>
  </si>
  <si>
    <t>1. Realizar la evaluaciones por desempeño en las áreas funcionales.</t>
  </si>
  <si>
    <t xml:space="preserve">Formularios de Evaluación por Desempeño,
Cuadros de Proyección de pago.
</t>
  </si>
  <si>
    <t xml:space="preserve">DRH (R)                    
AyF (P) 
MAP (P)
PyD (P) </t>
  </si>
  <si>
    <t>2. Validar la información recibida y digitalizar las mismas.</t>
  </si>
  <si>
    <t>Expedientes recibidos</t>
  </si>
  <si>
    <t>3. Clasificar y separar personal de acuerdo a la calificación obtenida.</t>
  </si>
  <si>
    <t>Relación de Persona, Certificaciones</t>
  </si>
  <si>
    <t>4. Remitir a Nóminas el informe de los empleados que aplican para el pago de bono.</t>
  </si>
  <si>
    <t>5. Solicitar asignación Presupuestaria para Pago del Bono por Desempeño.</t>
  </si>
  <si>
    <t>Comunicación de Solicitud de Presupuesto.</t>
  </si>
  <si>
    <t>6. Realizar el Pago del Bono por Desempeño.</t>
  </si>
  <si>
    <t>Nóminas de pago del Bono por Desempeño</t>
  </si>
  <si>
    <t>30. Gestionar la tramitación y obtención de Nombramientos, Cambios de Designación, Reajustes de Sueldo y Traslados de Empleados.</t>
  </si>
  <si>
    <t xml:space="preserve">Porcentaje de Nombramientos tramitados. </t>
  </si>
  <si>
    <t>1. Clasificar los empleados de acuerdo al tipo de movimiento o cambio.</t>
  </si>
  <si>
    <t>Relación de empleados por tipo movimiento</t>
  </si>
  <si>
    <t xml:space="preserve">DRH (R)
MH (P)  
A y F (P)  
PRESIDENCIA  (P) </t>
  </si>
  <si>
    <t>2. Solicitar certificación de asignación Presupuestaria.</t>
  </si>
  <si>
    <t>Certificación de asignación Presupuestaria</t>
  </si>
  <si>
    <t>3. Tramitar la No objeción/autorización al MAP.</t>
  </si>
  <si>
    <t>No objeción/autorización del MAP</t>
  </si>
  <si>
    <t xml:space="preserve"> 32. Implementar Programa de Salud, Seguridad Ocupacional y Prevención de Riesgos Laborales en la DGCN.</t>
  </si>
  <si>
    <t>Porcentaje cumplimiento en el indicador de Salud, Seguridad Ocupacional y Prevención de Riesgos Laborales en la DGCN.</t>
  </si>
  <si>
    <t>1. Elaborar y socializar políticas y/o procedimientos de Seguridad y Salud en el Trabajo.</t>
  </si>
  <si>
    <t xml:space="preserve">Listado de participantes </t>
  </si>
  <si>
    <r>
      <t xml:space="preserve">DRH (R)
AyF (P)  
ARL (P) </t>
    </r>
    <r>
      <rPr>
        <strike/>
        <sz val="11"/>
        <rFont val="Arial"/>
        <family val="2"/>
      </rPr>
      <t xml:space="preserve"> </t>
    </r>
  </si>
  <si>
    <t>2. Desarrollar actividades preventivas y/o correctivas sobre los aspectos de seguridad y salud en el trabajo, y las situaciones de emergencia.</t>
  </si>
  <si>
    <t>Circulares de Convocatoria, Reportes de Asistencia a las Actividades</t>
  </si>
  <si>
    <t>3. Identificar y evaluar riesgos en los aspectos de seguridad y salud en el trabajo.</t>
  </si>
  <si>
    <t>Procedimiento de identificación de riesgo en los aspectos de seguridad y salud en el trabajo.</t>
  </si>
  <si>
    <t>4. Elaborar Plan de acción de medidas adecuadas sobre riesgos detectados.</t>
  </si>
  <si>
    <t xml:space="preserve">Informe avance del plan de acción. </t>
  </si>
  <si>
    <t>5. Elaborar Plan de emergencia y primeros auxilios.</t>
  </si>
  <si>
    <t>Actividades realizadas con Instituciones vinculadas al tema Ej: (IDOPPRIL, COE, ARLSS, Defensa Civil, Bomberos, Cruz Roja)</t>
  </si>
  <si>
    <t>6. Socializar el Programa de Salud y Seguridad Ocupacional y Prevención de Riesgos Laborales de la DGCN.</t>
  </si>
  <si>
    <t xml:space="preserve">34. Ejecutar las actividades para fomentar los valores éticos y la transparencia establecidos en el Código de Ética Institucional. </t>
  </si>
  <si>
    <t>1. Sensibilizar a los servidores públicos sobre la importancia de la ética y valores en la gestión pública.</t>
  </si>
  <si>
    <t>Hoja de registro de los participantes indicando el tema impartido.
 - Convocatorias.
 - Correos electrónicos.
 - Comunicaciones.</t>
  </si>
  <si>
    <t xml:space="preserve"> DRH (R)                                                    PyD  (P)                                                                  AyF (P) </t>
  </si>
  <si>
    <r>
      <t>2. D</t>
    </r>
    <r>
      <rPr>
        <sz val="11"/>
        <color rgb="FF000000"/>
        <rFont val="Arial"/>
        <family val="2"/>
      </rPr>
      <t>ivulgar el Código de Ética de la DGCN.</t>
    </r>
  </si>
  <si>
    <t>Socialización del Código de ética</t>
  </si>
  <si>
    <t>35. Actualizar  Manual de Cargos de la DGCN.</t>
  </si>
  <si>
    <t xml:space="preserve"> Porcentaje  del Manual de Cargos actualizado.</t>
  </si>
  <si>
    <t>1. Realizar Levantamientos de información.</t>
  </si>
  <si>
    <t xml:space="preserve">Informe de Avance. </t>
  </si>
  <si>
    <t xml:space="preserve">DRH (R) 
MAP (P)
PyD (P) </t>
  </si>
  <si>
    <t>2. Verificar la Ley Núm. 41-08 y sus Reglamentos.</t>
  </si>
  <si>
    <t>3. Realizar las modificaciones al Manual de Cargos.</t>
  </si>
  <si>
    <t>Manual de cargos, aprobado.</t>
  </si>
  <si>
    <t>4. Socializar la actualización del Manual de Cargos.</t>
  </si>
  <si>
    <t xml:space="preserve">Convocatorias, Lista de Participantes, talleres de socialización.   </t>
  </si>
  <si>
    <t>36. Diseñar e implementar el programa de Capacitación y Desarrollo del personal.</t>
  </si>
  <si>
    <t xml:space="preserve">Porcentaje ejecución del  programa.
</t>
  </si>
  <si>
    <t>1. Realizar proceso de levantamiento de las capacitaciones.</t>
  </si>
  <si>
    <t>Informe de levantamiento</t>
  </si>
  <si>
    <r>
      <t>DRH (R)
INAP  (P)
DAF (P) 
CAPGEFI (P)  
ITLA (P)</t>
    </r>
    <r>
      <rPr>
        <strike/>
        <sz val="11"/>
        <rFont val="Arial"/>
        <family val="2"/>
      </rPr>
      <t xml:space="preserve">  </t>
    </r>
    <r>
      <rPr>
        <sz val="11"/>
        <rFont val="Arial"/>
        <family val="2"/>
      </rPr>
      <t xml:space="preserve">      
INFOTEP (P) </t>
    </r>
    <r>
      <rPr>
        <strike/>
        <sz val="11"/>
        <rFont val="Arial"/>
        <family val="2"/>
      </rPr>
      <t xml:space="preserve"> </t>
    </r>
  </si>
  <si>
    <t>2. Realizar proceso de análisis y validación.</t>
  </si>
  <si>
    <t xml:space="preserve"> Informes de Avances</t>
  </si>
  <si>
    <t>3. Elaborar y aprobar plan de capacitación.</t>
  </si>
  <si>
    <t>Plan de capacitación aprobado</t>
  </si>
  <si>
    <t>4.Implementar plan de capacitación.</t>
  </si>
  <si>
    <t>listado de Participantes, Fotos, Comunicación de convocatoria o correo enviado</t>
  </si>
  <si>
    <t>5. Gestionar el plan de Capacitación y desarrollo de competencias.</t>
  </si>
  <si>
    <t>Plan de Capacitación, Listados de participantes en las diferentes Charlas</t>
  </si>
  <si>
    <t>37. Actualizar el sistema de compensación y beneficios.</t>
  </si>
  <si>
    <t>Porcentaje de empleados beneficiados por el sistema de compensación.</t>
  </si>
  <si>
    <t>1. Diseñar política de Compensación y beneficios.</t>
  </si>
  <si>
    <t>Borrador de la Política, elaborado.</t>
  </si>
  <si>
    <t xml:space="preserve"> DRH (R) 
Ay F (P)
PyD (P)</t>
  </si>
  <si>
    <t>2. Presentar política para revisión y aprobación.</t>
  </si>
  <si>
    <t>Política, Aprobada.</t>
  </si>
  <si>
    <t>3. Realizar Cronograma de trabajo para valuación de cargos.</t>
  </si>
  <si>
    <t>Cronograma de trabajo.</t>
  </si>
  <si>
    <r>
      <t xml:space="preserve">OBJETIVO GENERAL(2.1):  </t>
    </r>
    <r>
      <rPr>
        <sz val="11"/>
        <rFont val="Arial"/>
        <family val="2"/>
      </rPr>
      <t>Modernizar el Catastro Nacional a través de tecnología innovadora en el proceso de gestión de la información que garantice la actualización oportuna de los datos físicos, jurídicos y económicos de los inmuebles que conforman el territorio.</t>
    </r>
  </si>
  <si>
    <t>7. Implementar la firma digital en los Servicios Catastrales</t>
  </si>
  <si>
    <t>Porcentaje de avance de la automatización e Implementación de la firma digital de los servicios catastrales.</t>
  </si>
  <si>
    <t>1.Realizar los Levantamiento de las necesidades institucionales.</t>
  </si>
  <si>
    <t>Diagnóstico de la necesidades, realizado.</t>
  </si>
  <si>
    <t xml:space="preserve">TIC (R)                                                         A y F  (P) </t>
  </si>
  <si>
    <t xml:space="preserve">2.Elaborar TDRs. </t>
  </si>
  <si>
    <t>Contratos del proveedor, firma seleccionada.
TDRs, aprobados.</t>
  </si>
  <si>
    <t>3.Realizar proceso de adquisición. </t>
  </si>
  <si>
    <t>Correo y/o comunicación de la convocatoria.
Listado de participantes.</t>
  </si>
  <si>
    <t>4.Solicitar la contratación para la firma digital. </t>
  </si>
  <si>
    <t>Correos y Comunicación de solicitud.</t>
  </si>
  <si>
    <t>5.Configurar firma digital.</t>
  </si>
  <si>
    <t xml:space="preserve">Informe de configuración, elaborado. </t>
  </si>
  <si>
    <t>6.Probar y evaluar proceso de implementación.</t>
  </si>
  <si>
    <t>Pruebas de documentos con firma digital.</t>
  </si>
  <si>
    <t>7.Realizar la Inducción y la formación de colaboradores.</t>
  </si>
  <si>
    <t>Relación de  participantes taller completado.</t>
  </si>
  <si>
    <t>11. Crear  mecanismos de interoperabilidad institucional.</t>
  </si>
  <si>
    <r>
      <t>Porcentaje de avance de  documentación</t>
    </r>
    <r>
      <rPr>
        <sz val="11"/>
        <color rgb="FF00B050"/>
        <rFont val="Arial"/>
        <family val="2"/>
      </rPr>
      <t xml:space="preserve">. </t>
    </r>
  </si>
  <si>
    <r>
      <t xml:space="preserve">1. Elaborar diagnóstico de Interoperabilidad institucional </t>
    </r>
    <r>
      <rPr>
        <sz val="11"/>
        <color rgb="FF00B050"/>
        <rFont val="Arial"/>
        <family val="2"/>
      </rPr>
      <t xml:space="preserve">. </t>
    </r>
  </si>
  <si>
    <t>Informe Diagnóstico, elaborado.</t>
  </si>
  <si>
    <r>
      <t xml:space="preserve">TIC (R)                                                              PYD (P) </t>
    </r>
    <r>
      <rPr>
        <strike/>
        <sz val="11"/>
        <rFont val="Arial"/>
        <family val="2"/>
      </rPr>
      <t xml:space="preserve"> </t>
    </r>
    <r>
      <rPr>
        <sz val="11"/>
        <rFont val="Arial"/>
        <family val="2"/>
      </rPr>
      <t xml:space="preserve">       </t>
    </r>
  </si>
  <si>
    <t xml:space="preserve">2.Elaborar política y protocolo de intercambio de información. </t>
  </si>
  <si>
    <t>Política y protocolo, elaborado.</t>
  </si>
  <si>
    <t>3. Definir Servicios de interoperabilidad técnica.</t>
  </si>
  <si>
    <t xml:space="preserve">Informe Técnico. </t>
  </si>
  <si>
    <t>4.Crear matriz de interconexión. </t>
  </si>
  <si>
    <t>Informe Matriz protocolo de conexión.</t>
  </si>
  <si>
    <r>
      <t>5. Crear estrategias de implementación</t>
    </r>
    <r>
      <rPr>
        <sz val="11"/>
        <color rgb="FF00B050"/>
        <rFont val="Arial"/>
        <family val="2"/>
      </rPr>
      <t xml:space="preserve">. </t>
    </r>
  </si>
  <si>
    <t>Informe de Pruebas de Implantación</t>
  </si>
  <si>
    <t>6.Revisar políticas y protocolos para el intercambio de información.</t>
  </si>
  <si>
    <t>Planilla de participantes y Política y Protocolo revisado</t>
  </si>
  <si>
    <t>72. Implementar de Gobierno Electrónico (ITICGE).</t>
  </si>
  <si>
    <t xml:space="preserve">Porcentaje de Avance de Gobierno Electrónico. </t>
  </si>
  <si>
    <t>1. Implementación de las TIC.</t>
  </si>
  <si>
    <t>Formulario de levantamiento, Inspección a sitio web institucional.</t>
  </si>
  <si>
    <t xml:space="preserve">TIC (R))
 A y F (P) 
 </t>
  </si>
  <si>
    <t>2. Implementación de E-GOB.</t>
  </si>
  <si>
    <t>3. Desarrollo de e-servicios.</t>
  </si>
  <si>
    <t>Portal institucional</t>
  </si>
  <si>
    <t>4. Implementación del Gobierno abierto y E-participación.</t>
  </si>
  <si>
    <t>Nóminas publicadas en portales de transparencia.</t>
  </si>
  <si>
    <t>72.  Realizar Mantenimiento y Mejora del Sistema de Información Catastral (SIC)</t>
  </si>
  <si>
    <r>
      <t>Porcentaje de Solicitudes de Mejora Elaboradas</t>
    </r>
    <r>
      <rPr>
        <sz val="11"/>
        <color rgb="FF00B050"/>
        <rFont val="Arial"/>
        <family val="2"/>
      </rPr>
      <t>.</t>
    </r>
  </si>
  <si>
    <t>1. Realizar levantamiento de las necesidades.</t>
  </si>
  <si>
    <r>
      <t>Informe de Avance</t>
    </r>
    <r>
      <rPr>
        <sz val="11"/>
        <color rgb="FF00B050"/>
        <rFont val="Arial"/>
        <family val="2"/>
      </rPr>
      <t xml:space="preserve">. </t>
    </r>
  </si>
  <si>
    <t xml:space="preserve">
 TIC (R)
DPDI (P)               </t>
  </si>
  <si>
    <t>2. Elaborar diseño de aplicaciones.</t>
  </si>
  <si>
    <t>Diseño  de las aplicación, elaborado.</t>
  </si>
  <si>
    <t>3. Realizar prueba y mejora.</t>
  </si>
  <si>
    <r>
      <t>Reporte del Sistema</t>
    </r>
    <r>
      <rPr>
        <sz val="11"/>
        <color rgb="FF00B050"/>
        <rFont val="Arial"/>
        <family val="2"/>
      </rPr>
      <t>.</t>
    </r>
  </si>
  <si>
    <t>4. Adiestrar el personal.</t>
  </si>
  <si>
    <t>Listado de Participantes, Fotos, Comunicación de convocatoria o correo enviado</t>
  </si>
  <si>
    <t>5. Implementar los sistemas.</t>
  </si>
  <si>
    <t>Reportes generados de los Sistemas Implementados.</t>
  </si>
  <si>
    <t>6. Auditar Procesos</t>
  </si>
  <si>
    <t>Informe de Auditoria del proceso</t>
  </si>
  <si>
    <t>73. Realizar los soporte informático a usuarios internos y externos.</t>
  </si>
  <si>
    <t xml:space="preserve">
Cantidad de Soportes Realizados.
</t>
  </si>
  <si>
    <t>1.Recibir de solicitudes.</t>
  </si>
  <si>
    <t xml:space="preserve">Solicitudes, reportes de casos y requerimientos solucionados. </t>
  </si>
  <si>
    <t xml:space="preserve">TIC (R)
DC (P) 
OAI (P) 
Unidades organizativas (P) </t>
  </si>
  <si>
    <t xml:space="preserve">2. Gestionar el manejo de usuarios, plataforma virtual y mensajería instantánea. </t>
  </si>
  <si>
    <t>Correos solicitando la creación o eliminación de las cuentas de los usuarios.</t>
  </si>
  <si>
    <t>3. Ejecutar políticas en el servicio de Internet como de red de datos.</t>
  </si>
  <si>
    <t>Cambios en el firewall.</t>
  </si>
  <si>
    <t xml:space="preserve">4. Detectar y eliminar virus y/o programas espías.  </t>
  </si>
  <si>
    <t>Correos emitidos por el servidor de antivirus en donde semanalmente reporta las actividades.</t>
  </si>
  <si>
    <t xml:space="preserve">5. Instalar y mantener software propios o programas comerciales. </t>
  </si>
  <si>
    <t>Comunicado remitido por  los fabricantes de los softwares que poseemos.</t>
  </si>
  <si>
    <t>6.Instalar y configurar componentes internos o externos.</t>
  </si>
  <si>
    <t>Correos solicitando la instalación y configuración.</t>
  </si>
  <si>
    <t xml:space="preserve">7. Realizar control de copias de seguridad de la información sensible de la institución. </t>
  </si>
  <si>
    <t>Informes realizados por el sistema de respaldos.</t>
  </si>
  <si>
    <t xml:space="preserve">8. Realizar entrenamiento a los usuarios. </t>
  </si>
  <si>
    <t>Correos o circulares en donde se informa los entrenamientos  a realizar</t>
  </si>
  <si>
    <t>9. Elaborar e implementar criterios de seguridad.</t>
  </si>
  <si>
    <t xml:space="preserve">Normas y recomendaciones de organismos nacionales y/o internacionales.
</t>
  </si>
  <si>
    <t>74.  Mantener, actualizar y mejorar la página Web de la DGCN.</t>
  </si>
  <si>
    <r>
      <t>Porcentaje de Mejoras y Revisiones Realizadas según los Requerimientos</t>
    </r>
    <r>
      <rPr>
        <sz val="11"/>
        <color rgb="FF00B050"/>
        <rFont val="Arial"/>
        <family val="2"/>
      </rPr>
      <t>.</t>
    </r>
  </si>
  <si>
    <r>
      <t>1. Realizar revisión periódica de la Página Web</t>
    </r>
    <r>
      <rPr>
        <sz val="11"/>
        <color rgb="FF00B050"/>
        <rFont val="Arial"/>
        <family val="2"/>
      </rPr>
      <t>.</t>
    </r>
  </si>
  <si>
    <t xml:space="preserve">Informes de avances, realizados. </t>
  </si>
  <si>
    <t xml:space="preserve"> TIC (R)
P y D (P) 
DC (P) 
DL (P) 
DT (P) </t>
  </si>
  <si>
    <t>2. Realizar ajustes/cambios según requerimientos.</t>
  </si>
  <si>
    <t>Reporte del sistema, actualizado.</t>
  </si>
  <si>
    <t>3. Gestionar la remisión a DGCP.</t>
  </si>
  <si>
    <r>
      <t>Acuse de recibo</t>
    </r>
    <r>
      <rPr>
        <sz val="11"/>
        <color rgb="FF00B050"/>
        <rFont val="Arial"/>
        <family val="2"/>
      </rPr>
      <t>.</t>
    </r>
    <r>
      <rPr>
        <sz val="11"/>
        <rFont val="Arial"/>
        <family val="2"/>
      </rPr>
      <t xml:space="preserve"> </t>
    </r>
  </si>
  <si>
    <t>75.   Mantener, Actualizar y Mejorar la  Intranet Institucional.</t>
  </si>
  <si>
    <t>Porcentaje de Usuarios con Intranet Implementado.</t>
  </si>
  <si>
    <t>1. Diseñar aplicaciones.</t>
  </si>
  <si>
    <r>
      <t>Solicitudes de requerimientos</t>
    </r>
    <r>
      <rPr>
        <sz val="11"/>
        <color rgb="FF00B050"/>
        <rFont val="Arial"/>
        <family val="2"/>
      </rPr>
      <t>.</t>
    </r>
  </si>
  <si>
    <t xml:space="preserve">TIC (R)     
DC (P)         
DyD (P) </t>
  </si>
  <si>
    <t>2. Enlazar aplicaciones al Intranet.</t>
  </si>
  <si>
    <r>
      <t>Informe de cambios según los requerimientos</t>
    </r>
    <r>
      <rPr>
        <sz val="11"/>
        <color rgb="FF00B050"/>
        <rFont val="Arial"/>
        <family val="2"/>
      </rPr>
      <t>.</t>
    </r>
  </si>
  <si>
    <t xml:space="preserve">3. Socializar. </t>
  </si>
  <si>
    <t>Comunicación o correo de la convocatoria.
Registros de participantes.</t>
  </si>
  <si>
    <t xml:space="preserve">4. Implementar. </t>
  </si>
  <si>
    <t>Informe o reporte del sistema ya implementado.</t>
  </si>
  <si>
    <t>76. Implementar el Plan de Gestión de Riesgos.</t>
  </si>
  <si>
    <t xml:space="preserve"> Porcentaje Avance del Plan de Gestión de Riesgos, Implementado
</t>
  </si>
  <si>
    <t>Informe  de resultados de la mejoras</t>
  </si>
  <si>
    <t xml:space="preserve">TIC (R))
 A y F (P) 
 P y D (P) </t>
  </si>
  <si>
    <t>2. Socializar el Plan de Contingencia TIC.</t>
  </si>
  <si>
    <t>Informe de la socialización del Plan</t>
  </si>
  <si>
    <t>3.Elaborar la Resolución de conformación del Comité  Continuidad (CONTI).</t>
  </si>
  <si>
    <t xml:space="preserve">Comunicación de la creación del comité, resolución aprobada.  </t>
  </si>
  <si>
    <t>4.Implementar y revisar Plan de Continuidad de negocios (BCP).</t>
  </si>
  <si>
    <t>Reporte de avance de la implementación y revisión del Plan.</t>
  </si>
  <si>
    <t xml:space="preserve">Porcentaje de Implementación del Programa. 
</t>
  </si>
  <si>
    <t xml:space="preserve">Dpto. Comunicación (R)                            todas las áreas funcionales de la DGCN (P) </t>
  </si>
  <si>
    <t>Dpto. Comunicación (R)  Usuarios (P)</t>
  </si>
  <si>
    <t>Listado de control de asistencia de los usuarios.</t>
  </si>
  <si>
    <t>Convocatoria a dicha capacitación, Listado de Asistencia, fotos de la simulación.</t>
  </si>
  <si>
    <t>Registro de expedientes, archivados.</t>
  </si>
  <si>
    <t xml:space="preserve">Plan de compras, aprobado. </t>
  </si>
  <si>
    <r>
      <t>Ordenes de compra</t>
    </r>
    <r>
      <rPr>
        <sz val="11"/>
        <color rgb="FF00B050"/>
        <rFont val="Arial"/>
        <family val="2"/>
      </rPr>
      <t>.</t>
    </r>
  </si>
  <si>
    <t xml:space="preserve">Solicitud de transporte, recibidas.                                      </t>
  </si>
  <si>
    <t>Formulario solicitud de información.</t>
  </si>
  <si>
    <t>Formulario referimiento solicitud de información.</t>
  </si>
  <si>
    <t>Manual o metodología, diagramado.</t>
  </si>
  <si>
    <r>
      <t xml:space="preserve">RESULTADO ESPERADO  (1.1.1): </t>
    </r>
    <r>
      <rPr>
        <sz val="11"/>
        <rFont val="Arial"/>
        <family val="2"/>
      </rPr>
      <t xml:space="preserve">Posicionada la imagen institucional ante la ciudadanía que conoce el uso multipropósito de la información catastral y la trascendencia de esta, para el desarrollo social y económico del país. </t>
    </r>
  </si>
  <si>
    <r>
      <t xml:space="preserve">RESULTADO ESPERADO (2.3 ): </t>
    </r>
    <r>
      <rPr>
        <sz val="12"/>
        <rFont val="Arial"/>
        <family val="2"/>
      </rPr>
      <t xml:space="preserve">Mejorado y estandarizado el proceso de valoración de los inmuebles, que sirva como referencia para las diferentes actuaciones públicas y privadas. </t>
    </r>
  </si>
  <si>
    <r>
      <t xml:space="preserve">RESULTADO ESPERADO  (1.3): </t>
    </r>
    <r>
      <rPr>
        <sz val="11"/>
        <rFont val="Arial"/>
        <family val="2"/>
      </rPr>
      <t>Eficientísimo el proceso de planificación institucional, automatizando el monitoreo y evidenciando los resultados de las labores de las áreas, información disponible y de fácil acceso.</t>
    </r>
  </si>
  <si>
    <r>
      <t xml:space="preserve">RESULTADO ESPERADO (2.3 ): </t>
    </r>
    <r>
      <rPr>
        <sz val="11"/>
        <rFont val="Arial"/>
        <family val="2"/>
      </rPr>
      <t xml:space="preserve">Mejorado y estandarizado el proceso de valoración de los inmuebles, que sirva como referencia para las diferentes actuaciones públicas y privadas. </t>
    </r>
  </si>
  <si>
    <t>Geodatabase catastral, diseñada.</t>
  </si>
  <si>
    <t>Informe elaborado.</t>
  </si>
  <si>
    <r>
      <t>RESULTADO ESPERADO (4.3 ):</t>
    </r>
    <r>
      <rPr>
        <sz val="11"/>
        <rFont val="Arial"/>
        <family val="2"/>
      </rPr>
      <t xml:space="preserve"> Integrada la información catastral existente para que sirva de línea base a la gestión de los planes y proyectos del Estado Dominicano.</t>
    </r>
  </si>
  <si>
    <t>RESULTADO ESPERADO  (1.3): Eficientísimo el proceso de planificación institucional, automatizando el monitoreo y evidenciando los resultados de las labores de las áreas, información disponible y de fácil acceso.</t>
  </si>
  <si>
    <t xml:space="preserve">Ejecutado </t>
  </si>
  <si>
    <t>Cumplimiento 
(Trimestre)</t>
  </si>
  <si>
    <t>Indicador (es)</t>
  </si>
  <si>
    <t>Fórmula
 Indicador</t>
  </si>
  <si>
    <t>Unidad de 
Medida</t>
  </si>
  <si>
    <t>Medio de 
Verificación</t>
  </si>
  <si>
    <r>
      <t xml:space="preserve">Meta
</t>
    </r>
    <r>
      <rPr>
        <b/>
        <sz val="12"/>
        <color indexed="8"/>
        <rFont val="Arial"/>
        <family val="2"/>
      </rPr>
      <t>(Trimestre)</t>
    </r>
  </si>
  <si>
    <r>
      <t xml:space="preserve">Total
</t>
    </r>
    <r>
      <rPr>
        <b/>
        <sz val="12"/>
        <color indexed="8"/>
        <rFont val="Arial"/>
        <family val="2"/>
      </rPr>
      <t>(Trimestre)</t>
    </r>
  </si>
  <si>
    <t>Diferencia</t>
  </si>
  <si>
    <t>%</t>
  </si>
  <si>
    <t xml:space="preserve">Alerta </t>
  </si>
  <si>
    <t>Núm.</t>
  </si>
  <si>
    <t>R</t>
  </si>
  <si>
    <t>P</t>
  </si>
  <si>
    <t>OBJETIVO GENERAL (2.1):  Modernizar el Catastro Nacional a través de tecnología innovadora en el proceso de gestión de la información que garantice la actualización oportuna de los datos físicos, jurídicos y económicos.</t>
  </si>
  <si>
    <t xml:space="preserve">4. Mejorar la cartografía catastral para cumplir con la demanda de información en el desarrollo de una infraestructura de Datos Espaciales a nivel nacional.                                                                                                                                                                                                                                                                                                                                                                                                                                                                                                                                                                                                      
</t>
  </si>
  <si>
    <t xml:space="preserve">RESULTADO ESPERADO (2.3 ): Mejorado y estandarizado el proceso de valoración de los inmuebles, que sirva como referencia para las diferentes actuaciones públicas y privadas. </t>
  </si>
  <si>
    <t xml:space="preserve">OBJETIVO GENERAL (1.1): Desarrollar e implementar estrategias de comunicación interna y externa, que fortalezcan y posicionen la imagen de la Dirección General del Catastro Nacional. </t>
  </si>
  <si>
    <t xml:space="preserve">RESULTADO ESPERADO  (1.1.1):Posicionada la imagen institucional ante la ciudadanía que conoce el uso multipropósito de la información catastral y la trascendencia de esta, para el desarrollo social y económico del país. </t>
  </si>
  <si>
    <t xml:space="preserve">OBJETIVO GENERAL(4.1):  Articular iniciativas que faciliten el proceso de mantenimiento de la información catastral, vinculando las actividades catastrales con entidades que producen datos relevantes, a través de los sistemas de información, con la finalidad de homogeneizar el inventario, de automatizar el acceso oportuno para el desarrollo de las políticas públicas del Estado. </t>
  </si>
  <si>
    <t>2. Generar información oportuna para el aumento de las recaudaciones fiscales y proyectos sociales.</t>
  </si>
  <si>
    <t xml:space="preserve"> Resultado Esperado (4.3): Integrada la información catastral  existente para que sirva de línea base a la gestión de los planes y proyectos del Estado Dominicano.</t>
  </si>
  <si>
    <t>Porcentaje de solicitudes de certificaciones expedidas</t>
  </si>
  <si>
    <t>(Total de certificados de avalúos entregados) / Total programados) *100</t>
  </si>
  <si>
    <t>A) Índices de precios resultados</t>
  </si>
  <si>
    <t>Porcentaje de inmuebles inspeccionados</t>
  </si>
  <si>
    <t>(Total de datos solicitado generar reporte del SIC / Total programados) *100</t>
  </si>
  <si>
    <t>T</t>
  </si>
  <si>
    <t>A) Reposte del Sistema del SIGEF, Puntuación  actualizada</t>
  </si>
  <si>
    <t>Sumatoria de informes de monitoreo elaborados</t>
  </si>
  <si>
    <t>Porcentaje de avance de las actividades programadas</t>
  </si>
  <si>
    <t>(Total de Proyectos Institucionales/ Total programadas) *100</t>
  </si>
  <si>
    <t>Porcentaje de compras realizadas de acuerdo con el plan</t>
  </si>
  <si>
    <t>(Total de compras realizadas / Total programadas) *100</t>
  </si>
  <si>
    <t xml:space="preserve">A) Plan de Compras Aprobado </t>
  </si>
  <si>
    <t>Porcentaje del activo fijo adecuado</t>
  </si>
  <si>
    <t>(Total de activo fijo adecuados/ Total programados) *100</t>
  </si>
  <si>
    <t xml:space="preserve">A) Reporte de mantenimiento
B) Registros de activos fijos </t>
  </si>
  <si>
    <t>Porcentaje de materiales recibidos acorde a las de compras realizadas</t>
  </si>
  <si>
    <t>(Total de materiales recibidos acorde a las de compras realizadas/ Total programados) *100</t>
  </si>
  <si>
    <t>A) Órdenes de Compra
B) Facturas  
C) Reporte de Inventario.</t>
  </si>
  <si>
    <t>Porcentaje de necesidades cubiertas</t>
  </si>
  <si>
    <t>A) Reportes e Informes</t>
  </si>
  <si>
    <t>Porcentaje de Cumplimiento de la distribución de los recursos adecuado de la institución</t>
  </si>
  <si>
    <t>(Total de  solicitudes   de servicios de transportación realizadas. / Total de requerimientos ) *100</t>
  </si>
  <si>
    <t>A) Solicitud de transporte.                      B) Aprobación de la solicitud de transporte                                                       C) Ruta de destino</t>
  </si>
  <si>
    <t>(Total de controles internos implementados por unidades Organizativas/  Total programados) *100</t>
  </si>
  <si>
    <t xml:space="preserve">A) Informes de Avance                                                                                                               B) Evidencias de acciones cumplidas                                                          C) Informes de Implantación y recomendaciones                                 D) Remisión de Informes al Órgano Rector       </t>
  </si>
  <si>
    <t>Número de boletines publicados</t>
  </si>
  <si>
    <t>Sumatoria de Boletines diseñado y Publicado.</t>
  </si>
  <si>
    <t>A) Elaborar diseño.                                             B) Seleccionar información.                                C) Realizar la distribución.</t>
  </si>
  <si>
    <t>Porcentaje del cumplimiento del SISMAP</t>
  </si>
  <si>
    <t>Sumatoria de acuerdos interinstitucionales de cooperación y colaboración al subsistema de Salud y Seguridad en el trabajo en la Administración Pública (SISMAP) establecidos</t>
  </si>
  <si>
    <t>A) Informes de procesos realizados                                                    B)  Comunicación de solicitud de acompañamiento.                                         C) Publicaciones del Concurso en los medios.</t>
  </si>
  <si>
    <t>Porcentaje de Nombramientos tramitados acorde a los movimientos ejecutados</t>
  </si>
  <si>
    <t>(Total de nombramientos obtenidos acorde a los tramitados/ Total programados) *100</t>
  </si>
  <si>
    <t>A)Relación de empleados por tipo movimiento
B) Oficio de Remisión 
C) Nombramientos</t>
  </si>
  <si>
    <t>A) Circulares de Convocatoria
B) Reportes de Asistencia a las Actividades
C) Instrumentos elaborados y aprobado (Formularios, Instructivos, Manuales, etc.)
D) Informes de las actividades realizadas
E) Acuerdos Firmados con Instituciones vinculadas al tema (COE, ARLSS, Defensa Civil, Bomberos, Cruz Roja)
F) Fotografías de los eventos</t>
  </si>
  <si>
    <t xml:space="preserve">Porcentaje de avance de Gobierno Electrónico </t>
  </si>
  <si>
    <t>(Total de  avance de Gobierno Electrónico s / Total de requerimientos) *90</t>
  </si>
  <si>
    <t>A) Formulario de levantamiento, Inspección a sitio web institucional                                          B) Formulario de levantamiento, Inspección a sitio web institucional</t>
  </si>
  <si>
    <t>Porcentaje de solicitudes de mejora elaboradas</t>
  </si>
  <si>
    <t>(Total de solicitudes de mejora elaboradas / Total requeridas) *100</t>
  </si>
  <si>
    <t>A) Informe de Avance                              B) Aplicación Diseñada                         C) Reporte del Sistema</t>
  </si>
  <si>
    <t>Porcentaje de usuarios atendidos</t>
  </si>
  <si>
    <t>A) Solicitudes, Reportes de casos y requerimientos solucionados.</t>
  </si>
  <si>
    <t>Porcentaje de Mejoras y Revisiones realizadas según los requerimientos</t>
  </si>
  <si>
    <t>(Total de mejora y revisión realizadas según los requerimientos / total programadas )*100</t>
  </si>
  <si>
    <t>Porcentaje de usuarios con intranet implementado.</t>
  </si>
  <si>
    <t>Total de usuarios con intranet implementado/ * 100</t>
  </si>
  <si>
    <t>Total de solicitudes atendidas / *100</t>
  </si>
  <si>
    <r>
      <t>OBJETIVO GENERAL (1.1):</t>
    </r>
    <r>
      <rPr>
        <sz val="12"/>
        <rFont val="Arial"/>
        <family val="2"/>
      </rPr>
      <t xml:space="preserve"> Establecimiento de una cultura institucional que facilite el logro de los objetivos estratégicos, con un sistema de compensación  que garantice equidad interna y competitividad externa, integrando las acciones individuales, desarrollando iniciativas que fomenten el trabajo en equipo, la capacitación continua, el acceso a las oportunidades, la normalización de las labores a través de procedimientos y políticas internas, la automatización de los procesos con la finalidad de mejorar los servicios ofrecidos al ciudadano.</t>
    </r>
  </si>
  <si>
    <t xml:space="preserve">Porcentaje de implementación del Programa. </t>
  </si>
  <si>
    <t xml:space="preserve">Porcentaje de Empleados dotados de Uniformes. </t>
  </si>
  <si>
    <t xml:space="preserve">A)Matriz de relación de solicitudes formales de informaciones recibidas.                          B)Matriz de relación, solicitudes formales de informaciones de interés para el Catastro Nacional.                                           C) Informes de análisis realizado. </t>
  </si>
  <si>
    <t>Sumatoria  de la evaluación realizada.</t>
  </si>
  <si>
    <t>Porcentaje de avance de la implementación del modelo de gestión</t>
  </si>
  <si>
    <t>(Total de comunicación o difusión de información sobre los reconocimiento / Total programados) *100</t>
  </si>
  <si>
    <t>(Total de video realizados cantidad de difusión  / Total programados) *100</t>
  </si>
  <si>
    <t xml:space="preserve">Porcentaje de avance de  documentación. </t>
  </si>
  <si>
    <t>(Total de documentos o información elaborado / Total programados) *100</t>
  </si>
  <si>
    <t xml:space="preserve">4. Diseñar la Geodatabase Catastral. </t>
  </si>
  <si>
    <t>6. Implementar la firma digital en los Servicios Catastrales.</t>
  </si>
  <si>
    <t>7. Definir e implementar modelo de Relaciones Públicas con la ciudadanía y medios de Comunicación.</t>
  </si>
  <si>
    <t>8. Definir e implementar modelo de Gestión de comunicación interna.</t>
  </si>
  <si>
    <t>9. Producir video audio visuales informativos</t>
  </si>
  <si>
    <t>10. Crear  mecanismos de interoperabilidad institucional.</t>
  </si>
  <si>
    <t xml:space="preserve">11. Crear la  base de información clasificando los inmuebles con enfoque fiscal y social. </t>
  </si>
  <si>
    <t>Porcentaje de la creación de la base de datos.</t>
  </si>
  <si>
    <r>
      <t>12.  Prestar a los Ciudadanos los servicios de:</t>
    </r>
    <r>
      <rPr>
        <sz val="12"/>
        <color theme="1"/>
        <rFont val="Arial"/>
        <family val="2"/>
      </rPr>
      <t xml:space="preserve"> Expedición de Certificado de Avalúos; 
Certificación de No Inscripción de Inmuebles;  
Solicitud de Avalúo;
Inscripción de Inmuebles; 
Ubicación de Inmuebles por designación; 
Catastral.   </t>
    </r>
  </si>
  <si>
    <t>Cantidad de bienes inmuebles catastrados.</t>
  </si>
  <si>
    <t xml:space="preserve">Sumatoria de Bienes e Inmuebles de los Sectores </t>
  </si>
  <si>
    <t>A)  Reporte SIC de Inmuebles Valorados.</t>
  </si>
  <si>
    <t>14. Digitalizar Expedientes físicos de los Servicios que ofrece la Institución.</t>
  </si>
  <si>
    <t>(Total de expedientes digitados en el SIC / Total programados) *100</t>
  </si>
  <si>
    <t xml:space="preserve">A) Informe o ficha control de calidad elaborado.                             </t>
  </si>
  <si>
    <t>15.  Elaborar un Plan de Mejora de los Productos Cartográficos Catastrales.</t>
  </si>
  <si>
    <t>A) Plan de Mejora elaborado.</t>
  </si>
  <si>
    <t xml:space="preserve">17.  Realizar el Enlace Catastral y Levantamiento de datos Jurídicos de los Bienes Inmuebles  en el Distrito Nacional </t>
  </si>
  <si>
    <t xml:space="preserve">Número de manzanas físicas  levantadas y enlazadas.                                 </t>
  </si>
  <si>
    <t>Sumatoria de manzanas físicas  levantadas y enlazadas</t>
  </si>
  <si>
    <t>18. Realizar la Valoración de Inmuebles a nivel Nacional.</t>
  </si>
  <si>
    <t>Porcentaje de solicitudes de avalúos de inmuebles ejecutadas.</t>
  </si>
  <si>
    <t>(Total de solicitudes de avalúos de inmuebles ejecutadas/ Total programados) *100</t>
  </si>
  <si>
    <t>19.  Inspeccionar  Inmuebles para emisión de los  Certificados de Inscripción Catastral.</t>
  </si>
  <si>
    <t xml:space="preserve">20. Diseñar y Publicar los Boletín Informativo.  </t>
  </si>
  <si>
    <t>21. Interactuar en las redes sociales de la institución con los ciudadanos.</t>
  </si>
  <si>
    <t>(Total de interacciones en la redes sociales / Total programados) *100</t>
  </si>
  <si>
    <t>(Total de diagramación de materiales. / Total programados) *100</t>
  </si>
  <si>
    <t>(Total de ciudadanos que  realizan solicitud de Información/ Total programados) *100</t>
  </si>
  <si>
    <t xml:space="preserve">A) Listado de control de asistencia de los usuarios.                            B) Informe del sistema de visitas. </t>
  </si>
  <si>
    <t>(Total de denuncias quejas y sugerencias realizadas / Total programados) *100</t>
  </si>
  <si>
    <t>A)  Informe de los resultados.</t>
  </si>
  <si>
    <t>(Total de cumplimiento en el indicador de Salud, Seguridad Ocupacional y Prevención de Riesgos Laborales en la DGCN./ Total de actividades programadas) *100</t>
  </si>
  <si>
    <t>(Total Manual de Cargos actualizado / Total  programado) *100</t>
  </si>
  <si>
    <t xml:space="preserve">A) Informe de Avance.       B)Manual de cargos, aprobado.                         C)Convocatorias, Lista de Participantes, talleres de socialización.   </t>
  </si>
  <si>
    <t>Porcentaje ejecución del  programa.</t>
  </si>
  <si>
    <t>(Total de la ejecución del  programa / Total  programado) *100</t>
  </si>
  <si>
    <t>(Total de solicitudes de acuerdo elaboradas / Total  programado) *100</t>
  </si>
  <si>
    <t>Porcentaje de expedientes revisados y depurados..</t>
  </si>
  <si>
    <t>(Total de expedientes revisados y depurados / Total  programado) *100</t>
  </si>
  <si>
    <t>A) Reportes de prestación de servicios del SIC.                      B)Reportes del SIC, validados.</t>
  </si>
  <si>
    <t>(Total de oficios realizados / Total  programado) *100</t>
  </si>
  <si>
    <t>A)Documentos elaborados.                     B)Acuse de recibo. 
Comunicaciones, oficios, notificaciones</t>
  </si>
  <si>
    <t>(Total de Contratos elaborados y renovados / Total  programado) *100</t>
  </si>
  <si>
    <t>(Total de  participaciones en actividades y/o procesos / Total  programado) *100</t>
  </si>
  <si>
    <t>(Total de  sistema elaborados/ Total  programado) *100</t>
  </si>
  <si>
    <t>A)Comunicaciones y/o informes.                     B)Capturas de pantalla.                       C) Informes de Tester.                           D)Informe de resultado.</t>
  </si>
  <si>
    <t>A)Comunicaciones y/o informes.                    B)Capturas de pantalla.                       C) Informes de Tester.                           D)Informe de resultado.</t>
  </si>
  <si>
    <t xml:space="preserve">A)  Informe remitidos de las diferentes áreas        B)Planillas de Monitoreo de Informes enviadas al MH.                 C) Informe de monitoreo del POA, aprobado.  </t>
  </si>
  <si>
    <t xml:space="preserve">A) Porcentaje de avances de los TDR'S                                                   B) Porcentaje de avances de los TDR'S                                                    C) Matriz con el Cronograma de las actividades     </t>
  </si>
  <si>
    <t xml:space="preserve"> Número de áreas con procedimientos documentados</t>
  </si>
  <si>
    <t>Sumatoria de área con procedimientos documentados.</t>
  </si>
  <si>
    <t>Sumatoria de  Estadísticas Elaboradas.</t>
  </si>
  <si>
    <t>Porcentaje  de Avance del  Plan de Cuidado y Protección al Medio Ambiente elaborado e implementado</t>
  </si>
  <si>
    <t>(Total de Avance del  Plan de Cuidado y Protección al Medio Ambiente elaborado / Total programadas) *100</t>
  </si>
  <si>
    <t>(Total nivel de  ejecución de la Implementación  del Sistema / Total programadas) *100</t>
  </si>
  <si>
    <t>Total de usuarios atendidos / Total de requerimientos) *100</t>
  </si>
  <si>
    <t xml:space="preserve"> Porcentaje Avance del Plan de Gestión de Riesgos, Implementado</t>
  </si>
  <si>
    <t>Total Avance del Plan de Gestión de Riesgos, Implementado/ * 100</t>
  </si>
  <si>
    <t>A) Formulario solicitud de información.                                                B) Formulario reherimiento solicitud de información.                                                    C) Comunicación de la solicitud requerida                             D) Reporte del Sistema de la DIGEIG.</t>
  </si>
  <si>
    <t xml:space="preserve">Meta lograda </t>
  </si>
  <si>
    <t>Meta lograda.</t>
  </si>
  <si>
    <t>Meta superada</t>
  </si>
  <si>
    <t>El mantenimiento de la planta se realizar en agosto de este año 2022.</t>
  </si>
  <si>
    <t xml:space="preserve">Me lograda </t>
  </si>
  <si>
    <t>22. Diseñar, diagramar los materiales impresos y digitales.</t>
  </si>
  <si>
    <t>23. Interactuar con los ciudadanos que acuden a la institución en busca de información o servicio.</t>
  </si>
  <si>
    <t>No hubo requerimientos.</t>
  </si>
  <si>
    <t xml:space="preserve">
1. Resolución Núm. 004-2022, que aprueba Índices de Precios de la provincia La Vega.
2. Resolución Núm. 005-2022, que aprueba Índices de Precios de la provincia Espaillat.
3. Resolución Núm. 006-2022, que aprueba Índices de Precios de la provincia Valverde.
4. Resolución Núm. 007-2022, que aprueba Índices de Precios de la provincia Santiago. </t>
  </si>
  <si>
    <t xml:space="preserve">
45 Certificaciones de mejoras inscritas en la DGCN. (Evidencias en el SIC)
15 Certificaciones de mejoras no inscritas en la DGCN. (Evidencias en el SIC).
Oficios dirigidos al Departamento de Investigación de Vehículos Robados, P.N. (Plan Piloto) y al Lic. Francis Omar Soto Mejía, Fiscal del Distrito Nacional, Enc. de Recuperación de Vehículos Robados, P.N. (Plan Piloto), solicitando levantamiento de oposición por robo del vehículo Marca Nissan propiedad de esta Dirección General, vendido en pública subasta por la Dirección General de Bienes Nacionales.
Oficio dirigido al Lic. Eduardo Ramos E., en respuesta a su comunicación, en la cual solicita el desalojo urgente del local donde están almacenados los archivos de esta Dirección General, ubicado en la calle Polibio Díaz No.44, Ensanche Evaristo Morales.
Comunicación dirigida a la Ing. Cindy Carrera, Enc. Depto. de Valoración, en respuesta a su comunicación d/f 20/04/2022, sobre Expediente Sol. 71679, relativa a una actualización de avalúo.
Informes dirigidos al Sr. Héctor Pérez Mirambeaux, Director General, vía el Agrim. Eliezer Méndez, Subdirector General, con Cc: Lic. Juan de Dios, Subdirector General, relativo a las comparecencias de audiencias en el Tribunal Superior Administrativo, Jurisdicción Original y Cámara Civil de Primera Instancia de diferentes jurisdicciones.
Oficio de avalúo dirigido a la Licda. Carmen Alardo Peña, Enc. en Funciones del Control de Alquileres de Casas y Desahucios, correspondiente al inmueble propiedad del señor Lorenzo José Brea Ramírez. (Apartamento 202).
Oficio de avalúo dirigido a la Licda. Carmen Alardo Peña, Enc. en Funciones del Control de Alquileres de Casas y Desahucios, correspondiente al inmueble propiedad del señor Lorenzo José Brea Ramírez. (Apartamento 302). SOLICITUD SIC 78705.
Informe dirigido al Lic. Jacob Ascención, Enc. Depto. Administrativo y Financiero, sobre el levantamiento de oposición en Plan Piloto, del vehículo Marca Nissan, a los fines de que el comprador solicite la certificación correspondiente.
Informe dirigido al Lic. Isidro De La Cruz, Enc. Recursos Humanos, en atención a su comunicación de fecha 15/06/2022, sobre solicitud de Renovación de la Asociación de Servidores Públicos de la Dirección General del Catastro Nacional.</t>
  </si>
  <si>
    <t xml:space="preserve">No se renovaron contratos </t>
  </si>
  <si>
    <t>Comparecencia ante la Dirección General de Impuestos Internos, a los fines de realizar investigación sobre oposición del vehículo Nissan propiedad de esta Dirección General y vendido en pública subasta por la Dirección General de Bienes Nacionales.
Varias comparecencias ante la Fiscalía y el Departamento de Investigación de Vehículos Robados, P.N. (Plan Piloto), a los fines de realizar el levantamiento de la oposición por robo del vehículo Nissan propiedad de esta Dirección General y vendido en pública subasta por la Dirección General de Bienes Nacionales.
Comparecencia a varias Audiencias celebradas los días 01/04/2022 y 10/06/2022 por ante el Tribunal Superior Administrativo, para conocer el Recurso Administrativo de Justiprecio, a requerimiento Sucesores de Ramón Antonio Núñez, Parcela 151 D. C. NO. 7, Cerro Alto, Sector Bella Vista, Municipio Santiago de los Caballeros, Prov. Santiago.  
Comparecencia a varias Audiencias celebradas los días 05/04/2022 y 07/06/2022, por ante el Tribunal Superior Administrativo, para conocer el Recurso Administrativo de Justiprecio, a requerimiento Inmobiliaria Corfysa, Parcela 1-C, D. C. No.5, Villa Bisonó, Navarrete, Prov. Santiago.  
Comparecencia a varias Audiencias celebradas los días 5/04/2022, 29/04/2022 y 10/06/2022, por ante el Tribunal Superior Administrativo, para conocer el Recurso Administrativo de Justiprecio, a requerimiento Inmobiliaria Corfysa, Parcela 1-A, D. C. No.5, Santiago.  
Comparecencia a varias Audiencias celebradas los días 29/04/2022 y 10/06/2022, por ante el Tribunal Superior Administrativo, para conocer el Recurso Administrativo de Justiprecio, a requerimiento Inmobiliaria Corfysa, Parcela 7-A, D. C. No.5, Santiago.  
Comparecencia a varias Audiencias celebradas los días 19/04/2022, 03/05/2022, 10/05/2022, 24/05/2022, 21/06/2022 y 28/06/2022, por ante el Tribunal Superior Administrativo, a requerimiento de los sucesores de Julián Suardy, para conocer sobre el Justiprecio relativo a varias Parcelas, dentro de los Distritos Catastrales No.11 y 13, de La Vega, (Terrenos confiscados y ocupados por el IAD). 
Comparecencia varias Audiencias celebradas los días 21/04/2022, , en la Cámara Civil y Comercial del Juzgado de Primera Instancia de Monte Plata, para conocer Demanda en Nulidad de Declaración Jurada de Posesión de Inmueble. Inscripción Catastral N.567-G-2, Parcela No.66 (parte), del Distrito Catastral No.4, del Municipio Peralvillo, Provincia Monte Plata,  
Comparecencia a la Audiencia celebrada el día 19/04/2022, por ante el Tribunal Superior Administrativo, para conocer el Recurso de Reconsideración de Justiprecio, a requerimiento Gata de Gorgos Desarrollados Turísticos, S.L. (GADETUR) y/o Alberiliza Vilorio Soto, Parcela 1709-B, del D. C. No. 7, Sección Las Pascualas, Distrito Municipal arroyo Barril, Prov. Samaná.
Comparecencia a la Audiencia celebrada el día 16/05/2022, en la Cámara Civil y Comercial del Juzgado de Primera Instancia de la provincia Santo Domingo,  para conocer Demanda en Nulidad de Declaración Jurada de Posesión de Inmueble. Inscripciones Catastrales Nos. 84208-A, 111846-A y 111833-A, Parcela No.173-B-2 (parte), del Distrito Catastral No.6, del Municipio Santo Domingo Este, Provincia Santo Domingo. 
Comparecencia a varias Audiencias celebradas los días 05/04/2022, 17/05/2022 y 28/06/2022, por ante el Tribunal Superior Administrativo, para conocer el avalúo a requerimiento de Geolibia Inmobiliaria, Parcela 185-171, D. C. No. 06, Los Farallones, municipio Santo Domingo Este, provincia Santo Domingo. 
Comparecencia a la Audiencia celebrada el día 02/06/2022, por ante el Tribunal de Tierra, para conocer la nulidad del Recibo de Declaración, a nombre del señor Vinicio Andújar Maldonado, Parcela 271-B-8, D. C. No. 06, Proyecto Habitacional Los Frailes, municipio Santo Domingo Este, provincia Santo Domingo.</t>
  </si>
  <si>
    <t>Meta lograda. Clasificaron los inmuebles del  Ensanche Ozama.</t>
  </si>
  <si>
    <t xml:space="preserve">Meta superada </t>
  </si>
  <si>
    <t>Con el objetivo de seguir mejorando la puntuación en iTICge, dimos inicio al proceso para la obtención de la certificación Nortic A5</t>
  </si>
  <si>
    <t xml:space="preserve">*Se desarrollo un módulo para enviar el archivo adjunto a los usuarios de manera automática luego que sea escaneado y enviado desde la subdirección al departamento de correspondencias. *Fue colocado el correo electrónico del solicitante y la notificación que indica si el sistema envío la notificación vía correo electrónico, si el sistema envío la notificación aparecerá SI (más la fecha de envío) * Se programo un nuevo reporte para imprimir las solicitudes validadas por los abogados y rango de recha, este permitirá contabilizar el trabajo de los abogados en el departamento de legal.* Se modifico el método de creación de mejoras de inmuebles, el cual ahora se auto rellenan los campos de las etiquetas de materiales, esto es para que el registro sea más rápido. * Se rediseño el reporte Progef, se le agregaron la opción de documentos que lo ampara. * Se agrego una nueva tabla a la base de datos del SIC con las unidades de medida, las cuales deberán elegir en la creación de mejoras y se modificó reporte Progef para que según la mejora adicionada muestra la unidad de medida. *  Se rediseñaron las mejoras de inmuebles con el fin de agilizar el proceso de registro. * Fue creada auditorias para controlar las impresiones o vista de todos los documentos </t>
  </si>
  <si>
    <t>Fueron atendidos todos los requerimientos para las asistencias técnicas, tanto a nivel de hardware como de software. Actualmente se encuentra en fase de prueba el sistema de soportes técnicos.</t>
  </si>
  <si>
    <t xml:space="preserve">1.	Se creo un organigrama interactivo remplazando el anterior en el Subportal de transparencia.
2.	Se habilitó el Banner de socialización de valores y se cargaron varios archivos.
3.	Se agregó un nuevo servicio “Certificación de Avaluó de Inmuebles” en el apartado de servicios en el portal principal, a su vez se modificaron algunos de los datos de ciertos servicios.
4.	Fue remplazado el banner de Visor Geográfico Catastral y se añadió un nuevo banner para motivar la votación del foro multiactor de Gobierno Abierto. 5 </t>
  </si>
  <si>
    <t xml:space="preserve">*Fue rediseñada la intranet, se modificó el fondo de la intranet el mismo utilizado para los fondos de pantalla de los computadores, para cumplir con requerimientos para la Memoria de Postulación del Premio Nacional de la Calidad. y se modificaron las card con colores acorde al fondo de pantalla. </t>
  </si>
  <si>
    <t>Nos encontramos en la fase de definición de los roles y responsabilidades de los integrantes del Plan de Recuperación  y el Plan de Continuidad, a los fines de que cada cual tenga en conocimiento las acciones que deberán llevar a cabo durante cualquier eventualidad.</t>
  </si>
  <si>
    <t>Meta Lograda.</t>
  </si>
  <si>
    <t>Meta lograda. Enviaron imágenes y una comunicación formal.</t>
  </si>
  <si>
    <t>Meta lograda</t>
  </si>
  <si>
    <t>Porcentaje de cumplimiento de las Normativas Contables.</t>
  </si>
  <si>
    <t xml:space="preserve">Meta lograda. </t>
  </si>
  <si>
    <t xml:space="preserve">Meta lograda.                        </t>
  </si>
  <si>
    <t>Revisado Por:</t>
  </si>
  <si>
    <t>Aprobado por:</t>
  </si>
  <si>
    <t>Porcentaje</t>
  </si>
  <si>
    <t>Cantidad</t>
  </si>
  <si>
    <t>Logrado</t>
  </si>
  <si>
    <t>Avanzado</t>
  </si>
  <si>
    <t>No logrado</t>
  </si>
  <si>
    <t>Total</t>
  </si>
  <si>
    <t>Director General</t>
  </si>
  <si>
    <t xml:space="preserve">Porcentaje de avance del Diseño de la Geodatabase.  </t>
  </si>
  <si>
    <t>Meta avanzada.</t>
  </si>
  <si>
    <t xml:space="preserve">Meta Avanzada </t>
  </si>
  <si>
    <t>(Total de información catastral que se producen / Total programados) *100</t>
  </si>
  <si>
    <t>(Total  de diagnostico y necesidades realizadas  / Total programados) *100</t>
  </si>
  <si>
    <t>(Total de cumplimiento de los resultados  Total programadas) *100</t>
  </si>
  <si>
    <t>Sumatoria de los procesos técnicos catastrales.</t>
  </si>
  <si>
    <t>(Total de cumplimiento de lo procesos institucionales / Total programados) *100</t>
  </si>
  <si>
    <t>(Total de actividades programadas/ Total programados) *100</t>
  </si>
  <si>
    <t>Nun</t>
  </si>
  <si>
    <t>A)  Programación de publicación en las diferentes redes sociales.                              B)Diseño del contenido  Aprobado                                               C) Reporte de actividad de los medios digitales, colocar captura de tiempo de actividad.                                                        Publicaciones de contenido en las redes.</t>
  </si>
  <si>
    <t xml:space="preserve">A) Confirmación de los datos.                                                                B) Formulario de Levantamiento                                         C) Reporte del Sistema                           D) Ficha técnica actualizada y Plano del Inmuebles                                              E)  Reportes del SIC                                                                                                                                                                                                                          </t>
  </si>
  <si>
    <t xml:space="preserve">A) Matriz de la entrada del expediente.                                            B) Formulario de Levantamiento                                      C) Reporte del Sistema de la justificación del derecho de Propiedad.                                             D) Ficha de levantamiento completada.    </t>
  </si>
  <si>
    <t>A) Informe diagnóstico.                    B) Listado del personal asignado.                                                C) Esquema elaborado                   D)  Diseño elaborados                     E) Comunicación de solicitud.</t>
  </si>
  <si>
    <t>A)Matriz con la programación de los Sectores elaborada.                         B) Reportes o informes de Avances del proceso.                       C) Cartografía actualizada.                        D) Ficha de Levantamiento.</t>
  </si>
  <si>
    <t>A) Reportes de la solicitud del Servicio.                                               B) Ficha de levantamiento.              C) Relación de Tasación de Inmuebles.                                               D) Informe de la visita elaborado.                                                E) Certificación emitida.</t>
  </si>
  <si>
    <t>A) Borrador documento de acuerdo, elaborado.                           B) Comentarios y sugerencias de mejora.                                      C) Comunicación o correo de remisión.                                             D) Acuerdo, firmado.</t>
  </si>
  <si>
    <t>A)Contratos elaborados.                    B)Informes de la verificación.                                                    C) Contratos notarizados.                          D) Remisión por oficio o correo electrónico.</t>
  </si>
  <si>
    <t>A)Comunicaciones, oficios, notificaciones de solicitud                    B)Informes de análisis de los expedientes.                                             C) Conclusiones y/o instancias.                                              D) informe elaborado.</t>
  </si>
  <si>
    <t xml:space="preserve">A)  Informe de Estadísticas Trimestrales.                                              B) Informe Publicado en el portal.              </t>
  </si>
  <si>
    <t>(Total de expedientes depurados/ Total  programado) *100</t>
  </si>
  <si>
    <t>(Total de servicios que ofrece la institución/  Total programados) *100</t>
  </si>
  <si>
    <t>A) Reporte de estadísticas.                      B) registro de expedientes, archivados.                                              C) Listado de documentos.                     D) Reporte de documentos escaneados.                                           E) Solicitud de capacitación del personal. 
Registro de participantes.</t>
  </si>
  <si>
    <t>A) Reportes de prestación de servicios del SIC.                           B) Reportes del SIC validados.</t>
  </si>
  <si>
    <t>OBJETIVOS ESTRATÉGICOS</t>
  </si>
  <si>
    <t xml:space="preserve">Actividades </t>
  </si>
  <si>
    <t>Áreas Funcionales Responsables</t>
  </si>
  <si>
    <t>Ejecución del T1</t>
  </si>
  <si>
    <t>Ejecución del T2</t>
  </si>
  <si>
    <t xml:space="preserve">Planificación y Desarrollo </t>
  </si>
  <si>
    <t xml:space="preserve">Recursos Humanos </t>
  </si>
  <si>
    <t xml:space="preserve">Total </t>
  </si>
  <si>
    <t>Resultado del Foco 1</t>
  </si>
  <si>
    <t>3.Implementar la firma digital en los Servicios Catastrales</t>
  </si>
  <si>
    <t>Resultado del Foco 2</t>
  </si>
  <si>
    <t xml:space="preserve">TIC </t>
  </si>
  <si>
    <t>Dirección Técnica</t>
  </si>
  <si>
    <t>4. Definir e implementar modelo de Relaciones Públicas con la ciudadanía y medios de Comunicación.</t>
  </si>
  <si>
    <t>Comunicación</t>
  </si>
  <si>
    <t>Resultado del Foco 3</t>
  </si>
  <si>
    <t>Resultado del Foco 4</t>
  </si>
  <si>
    <t>A) Relación de Inmueble identificados.                                        B) Reporte de propietarios de Inmuebles sujetos al pago del IPI.                                                               C) Matriz de  inmuebles identificados con el IPI.                 D) Reporte  o base de información y mapas elaborados.</t>
  </si>
  <si>
    <t>A)  Informe sobre los levantamientos, realizados.  
B) Diseño seleccionado para  los uniformes.
C) Contrato de la compañía ganadora.                                                        D) Listado del personal seleccionado.                                       E) Relación de uniformes, entregados.</t>
  </si>
  <si>
    <t>A) Matriz con los productos identificados.                                    B) Matriz con los diferentes datos identificados.                                        C) Documento donde específica los Rangos de escala.                                                        D) Estructura de la base de Datos definida para la tabulación.                                              E) Geodatabase Catastral diseñada.                                                 F) Informe del diseño de la Geodatabase Catastral.</t>
  </si>
  <si>
    <t>A) Diagnóstico de la necesidades realizado.                  B) Contratos del proveedor firma seleccionada.
TDR'S aprobados.                       C)  Correo y/o comunicación de la convocatoria.
Listado de participantes.                 D)  Correos y Comunicación de solicitud.                                          E) Informe de configuración elaborado.                                         F) Pruebas de documentos con firma digital.                               G)  Relación de  participantes taller completado.</t>
  </si>
  <si>
    <t xml:space="preserve">A)Informe o matriz con la identificación y clasificación del público.                                               B) Plan de Relaciones Públicas elaborado.                          C) Stand, video y el media tours. 
Plan de Relaciones Públicas.                                                D) Informe del impacto elaborado. </t>
  </si>
  <si>
    <t>A)Informe de resultados.                      B)Informe sobre la propuesta.                                              C) Solicitudes de compras de artículos promocionales.                 D)Correos, Comunicaciones.</t>
  </si>
  <si>
    <t>A) Informe Diagnóstico, elaborado.                                                B)Política y Protocolo, elaborado.                                                C) Informe Técnico.                           D) Informe Matriz protocolo de conexión.                                               E) Informe de Pruebas de Implantación.                                                    F) Planilla de participantes y Política y Protocolo revisado</t>
  </si>
  <si>
    <t xml:space="preserve">A) Política y Procedimiento aprobados y divulgados.                             B) Borrador de metodologías para el manejo de materiales y  desechos.                                           C) Comunicaciones o correo de la convocatoria para la divulgación del Plan de Media Ambiente, Fotos.                                         D) Orden de Compra, solicitud de compra, Material adquirido </t>
  </si>
  <si>
    <t>A) Comunicación  estableciendo el equipo,
Minutas de Reuniones.                     B)Plan y Cronograma de actividades del Programa de Motivación.                                           C) Resultados de Encuesta de Clima Organizacional.
Resultados de Encuesta de Satisfacción de Empleado.                                      D) Plan Anual de Capacitaciones, elaborado.</t>
  </si>
  <si>
    <t>A) Informe  de resultados de la mejoras.                                    B) Informe de la socialización del Plan,                                    C) Comunicación de la creación del comité, resolución aprobada.                            D) Reporte de avance de la implementación y revisión del Plan.</t>
  </si>
  <si>
    <t>4. Realizar Auditoría interna del cumplimiento de Políticas, Procesos y Procedimientos.</t>
  </si>
  <si>
    <t>Número de Informes de auditoría elaborados.</t>
  </si>
  <si>
    <t>1. Planificar programa de Auditoría.</t>
  </si>
  <si>
    <t>Cronograma  del programa de auditoría  de las actividades.</t>
  </si>
  <si>
    <t xml:space="preserve">PyD  (R)
Unidades Organizacionales de CN (P) 
</t>
  </si>
  <si>
    <t>2. Identificación de las Políticas, procesos y procedimientos objeto de la auditoría.</t>
  </si>
  <si>
    <t xml:space="preserve">Matriz de Identificación del levantamiento de información. Reportes de recopilación de información. </t>
  </si>
  <si>
    <t>3. Ejecución de la Auditoría.</t>
  </si>
  <si>
    <t>Matriz de levantamiento de información de ejecución de auditoría.
Reportes de recopilación de información.</t>
  </si>
  <si>
    <t>4. Elaborar Informe de Resultados.</t>
  </si>
  <si>
    <t>Informe  final de resultados, elaborado. 
Matriz de oportunidades de mejora.</t>
  </si>
  <si>
    <t>5. Realizar seguimiento a mejoras identificadas.</t>
  </si>
  <si>
    <t>Plan de mejora, implementado.
Matriz de levantamiento de información.</t>
  </si>
  <si>
    <t>47. Elaborar Plan Operativo Anual.</t>
  </si>
  <si>
    <t>Número de unidades organizativas con POA elaborados.</t>
  </si>
  <si>
    <t>1. Recibir propuesta de productos de las diferentes áreas de DGCN.</t>
  </si>
  <si>
    <t>Informes de las diferentes áreas.</t>
  </si>
  <si>
    <t>2. Revisar los productos propuestos y completar información relacionada.</t>
  </si>
  <si>
    <t>Formularios de los nuevos Productos.</t>
  </si>
  <si>
    <t>3. Elaborar POA consolidado.</t>
  </si>
  <si>
    <t>Matriz del Plan Operativo consolidado.</t>
  </si>
  <si>
    <t>4. Gestionar aprobación.</t>
  </si>
  <si>
    <t>5. Remitir POA definitivo al MH.</t>
  </si>
  <si>
    <t xml:space="preserve">Plan Operativo Anual 2023, aprobado.
</t>
  </si>
  <si>
    <t>48. Elaborar Anteproyecto de Presupuesto Institucional.</t>
  </si>
  <si>
    <t xml:space="preserve"> Anteproyecto de Presupuesto elaborado.</t>
  </si>
  <si>
    <t>1. Realizar levantamiento de necesidades.</t>
  </si>
  <si>
    <t>Documentos del Levantamiento.</t>
  </si>
  <si>
    <t xml:space="preserve">PyD (R) 
DAyF (P)  
DG (P) 
Unidades Organizativas MH (P) 
DGIP (P)  
DIGEPRES (P) </t>
  </si>
  <si>
    <t>2. Elaborar proyecciones de gastos de acuerdo al Plan de Compras.</t>
  </si>
  <si>
    <t>Matriz de la Proyecciones.</t>
  </si>
  <si>
    <t>3. Realizar socialización con las unidades organizativas.</t>
  </si>
  <si>
    <t>Convocatoria, Lista de participante.</t>
  </si>
  <si>
    <t>4. Elaborar el anteproyecto de presupuesto.</t>
  </si>
  <si>
    <t xml:space="preserve"> Anteproyecto de Presupuesto, elaborado.</t>
  </si>
  <si>
    <t>5. Remitir a DIGEPRES vía MH.</t>
  </si>
  <si>
    <t>Acuse de Remisión.</t>
  </si>
  <si>
    <t>Ejecución del T3</t>
  </si>
  <si>
    <r>
      <t xml:space="preserve">13.  Inventariar y Valorar los Bienes Inmuebles  a nivel Nacional en los siguientes Sectores:   
</t>
    </r>
    <r>
      <rPr>
        <sz val="12"/>
        <color theme="1"/>
        <rFont val="Arial"/>
        <family val="2"/>
      </rPr>
      <t xml:space="preserve">Arroyo Hondo Nuevo
Los Ríos
Cristo Rey                                                                                     
Municipio de Santiago (Centro)
Municipio de Baní (Centro)
Municipio San Francisco Macorís (Centro.  </t>
    </r>
  </si>
  <si>
    <t>Sumatoria  de unidades organizativas con POA elaborados</t>
  </si>
  <si>
    <t>A)  Informes de las diferentes áreas.                      B)Formularios de los nuevos Productos.                                   C) Matriz del Plan Operativo consolidado.</t>
  </si>
  <si>
    <t>Avances
T3</t>
  </si>
  <si>
    <r>
      <t xml:space="preserve">6. Consolidar  la información Catastral que producen las instituciones gubernamentales. </t>
    </r>
    <r>
      <rPr>
        <sz val="11"/>
        <rFont val="Arial"/>
        <family val="2"/>
      </rPr>
      <t>(Sistema Único Beneficiario (SIUBEN))</t>
    </r>
  </si>
  <si>
    <t>PLAN OPERATIVO 2022-T4</t>
  </si>
  <si>
    <t>PLAN OPERATIVO  2022- T4</t>
  </si>
  <si>
    <t>Octubre</t>
  </si>
  <si>
    <t>Noviembre</t>
  </si>
  <si>
    <t>Diciembre</t>
  </si>
  <si>
    <t>T-IV</t>
  </si>
  <si>
    <t>Avances
T4</t>
  </si>
  <si>
    <t>(Total del sistema de Excelencia y Calidad / Total programadas) *100</t>
  </si>
  <si>
    <t>A) Formularios financieros del corte y cierre del periodo remitido a  DIGECOG.                                               B) Reporte General de activos SIAB.                                                       C) Reportes de los activos muebles descargados a Bienes Nacionales.                   D) Informe del Inventario General del Catastro Nacional.</t>
  </si>
  <si>
    <t>A) Informe de cumplimientos                                    B) Reporte de los formularios de los servicios ofrecidos.                                            C) Informe de resultados, elaborado.                                                     D) Recibos de los depósitos, realizados.                                                  E)  Informe de solicitudes de  las recaudaciones  recibidas.</t>
  </si>
  <si>
    <t>A) Acuerdos por Resultado                           B) Reporte de los resultados del sistema de gestión.                                                 C) Reporte de los resultados del sistema de gestión.</t>
  </si>
  <si>
    <t>A) Informe de levantamiento                             B)  Informes de Avances                            C) Plan de capacitación aprobado,                                               D) Listado de Participantes, Fotos, Comunicación de convocatoria o correo enviado.                                                     E) Plan de Capacitación, Listados de participantes en las diferentes Charlas</t>
  </si>
  <si>
    <t>A) Hoja de registro de los participantes indicando el tema impartido.
 - Convocatorias.
 - Correos electrónicos.
 - Comunicaciones.                  B) Socialización del Código de ética.</t>
  </si>
  <si>
    <t>Ejecución del T4</t>
  </si>
  <si>
    <t xml:space="preserve">PyD ( R )                           Áreas funcionales (P) </t>
  </si>
  <si>
    <t>Informe de Cumplimiento.</t>
  </si>
  <si>
    <t>Meta lograda.                        Análisis de las Informaciones Geoespaciales obtenidas del Ministerio de Agricultura.</t>
  </si>
  <si>
    <t>Porcentaje de Empleados dotados de Uniformes.</t>
  </si>
  <si>
    <t>Meta lograda. Fue elaborado en diseño y la mayoría fue entregado.</t>
  </si>
  <si>
    <t xml:space="preserve">En la plataforma están realizando cambios, desde el mes de abril. </t>
  </si>
  <si>
    <t>5. Gestión del empleo.</t>
  </si>
  <si>
    <t>Porcentaje  de las actividades realizadas para el reclutamiento  y selección de los colaboradores de la DGCN</t>
  </si>
  <si>
    <t xml:space="preserve">Porcentaje de actividades ejecutadas. 
</t>
  </si>
  <si>
    <t xml:space="preserve"> Porcentaje  de las actividades realizadas para el reclutamiento  y selección de los colaboradores de la DGCN</t>
  </si>
  <si>
    <t xml:space="preserve">Porcentaje de actividades ejecutadas. </t>
  </si>
  <si>
    <t>(Total de actividades realizadas  / Total de requerimientos) *100</t>
  </si>
  <si>
    <t xml:space="preserve">En desarrollo de la aplicación, se remitió la comunicación de fecha 21 de abril con el detalle de los requerimientos y las herramientas que necesita el Depto. Jurídico. </t>
  </si>
  <si>
    <t>(Total de cumplimiento del Indicador del sistema de Metas Presidenciales / Total  programado) *100</t>
  </si>
  <si>
    <t>La sub-Actividad  5 y 6 se trabajaran para el tercer trimestre, y la 7ma. En el 4to trimestre, en coordinación con las demás áreas correspondientes.</t>
  </si>
  <si>
    <t>El plan de compras correspondiente al 2023 su elaboración iniciara a partir de julio 2022.</t>
  </si>
  <si>
    <t>3. Elaborar Informe de Avance y Final</t>
  </si>
  <si>
    <t>Revisión y validación de todas las solicitudes de servicios, ver informes de SIC.</t>
  </si>
  <si>
    <t>Falta el informe   ( Maria converso con Maderlin)</t>
  </si>
  <si>
    <t xml:space="preserve"> Índices de precios resultados.
 Resolución de Índices de Precio,  actualizada y aprobada.</t>
  </si>
  <si>
    <t xml:space="preserve">División Financiera(R)                                                         
A y F (P)                                                                                                                            
Compra (P)                                                            </t>
  </si>
  <si>
    <t>Sumatoria de la cantidad de uniforme solicitado y entregado a los colaboradores.</t>
  </si>
  <si>
    <t xml:space="preserve">Sumatoria de los datos documentados con la tabulación de los resultados.  </t>
  </si>
  <si>
    <r>
      <t xml:space="preserve">5. Consolidar  la información Catastral que producen las instituciones gubernamentales. </t>
    </r>
    <r>
      <rPr>
        <sz val="12"/>
        <color theme="1"/>
        <rFont val="Arial"/>
        <family val="2"/>
      </rPr>
      <t>(Sistema Único de beneficiarios (SIUBEN).</t>
    </r>
  </si>
  <si>
    <t>Se realizo una Política de Intercambio de Información Institucional, donde se definen los lineamientos y el protocolo para el intercambio de información institucional.</t>
  </si>
  <si>
    <t>(Total de productos cartográficos catastrales / Total programados) *100</t>
  </si>
  <si>
    <t xml:space="preserve">Sumatoria de los índices de precios realizados </t>
  </si>
  <si>
    <t>4.  Elaborar Plan de Capacitaciones que ayude a aumentar las competencias que modelen los valores institucionales.</t>
  </si>
  <si>
    <t>Contratos y Nombramientos.</t>
  </si>
  <si>
    <t>Héctor Pérez M.</t>
  </si>
  <si>
    <t>Licda. Anny Reyes Ramírez</t>
  </si>
  <si>
    <t>Sumatoria de la medición de satisfacción del empleado.</t>
  </si>
  <si>
    <t>Avance del Plan Estratégico Institucional 2021-2024</t>
  </si>
  <si>
    <t>Jurídica</t>
  </si>
  <si>
    <t>1.Realizar y mejorar el manejo de los  riesgos.</t>
  </si>
  <si>
    <t>5. Diseñar de Geodatabase Catastral.</t>
  </si>
  <si>
    <t>6. Documentar el diseño de la Geodatabase Catastral.</t>
  </si>
  <si>
    <t>Informe del diseño de la Geodatabase Catastral.</t>
  </si>
  <si>
    <t>Porcentaje de interacciones en la redes sociales.</t>
  </si>
  <si>
    <t>4. Realizar enlace catastral con los planos de Mensuras.</t>
  </si>
  <si>
    <t>3. Realizar carga capas de parcelarias  históricas.</t>
  </si>
  <si>
    <r>
      <t>Cartografía,</t>
    </r>
    <r>
      <rPr>
        <sz val="11"/>
        <color rgb="FF00B050"/>
        <rFont val="Arial"/>
        <family val="2"/>
      </rPr>
      <t xml:space="preserve"> </t>
    </r>
    <r>
      <rPr>
        <sz val="11"/>
        <rFont val="Arial"/>
        <family val="2"/>
      </rPr>
      <t>actualizada.</t>
    </r>
  </si>
  <si>
    <t>Reportes o informes de Avances del proceso.</t>
  </si>
  <si>
    <t>1. Seleccionar los sectores a trabajar y asignar actividades.</t>
  </si>
  <si>
    <t>Ficha de Levantamiento.</t>
  </si>
  <si>
    <t>Visores geográficos/ mapas catastrales.</t>
  </si>
  <si>
    <r>
      <t>Formularios de Levantamientos,</t>
    </r>
    <r>
      <rPr>
        <sz val="11"/>
        <color rgb="FF00B050"/>
        <rFont val="Arial"/>
        <family val="2"/>
      </rPr>
      <t xml:space="preserve"> </t>
    </r>
    <r>
      <rPr>
        <sz val="11"/>
        <rFont val="Arial"/>
        <family val="2"/>
      </rPr>
      <t>completados.</t>
    </r>
  </si>
  <si>
    <t>11. Actualizar información gráficas luego del levantamiento de campo.</t>
  </si>
  <si>
    <t>Matriz con la fecha y la Asignación de los equipos.</t>
  </si>
  <si>
    <t>Reporte del Sistema de la justificación del derecho de Propiedad.</t>
  </si>
  <si>
    <t>Confirmación de los datos.</t>
  </si>
  <si>
    <t>Formulario de Levantamiento.</t>
  </si>
  <si>
    <t>Certificado de Inscripción Catastral, emitido.</t>
  </si>
  <si>
    <t>Reporte de la Base de Datos, actualizada.</t>
  </si>
  <si>
    <t>Plan de Mejora, aprobado.</t>
  </si>
  <si>
    <t>Reporte de la investigación, realizada.</t>
  </si>
  <si>
    <t>Reporte de la Base de datos, actualizada.</t>
  </si>
  <si>
    <t xml:space="preserve"> Informe de la cartografía, actualizada.</t>
  </si>
  <si>
    <t>Formularios de Levantamientos, completados.</t>
  </si>
  <si>
    <t>Informe o Minuta de las reuniones.</t>
  </si>
  <si>
    <t>1. Identificar  los inmuebles ubicados en zonas vulnerables.</t>
  </si>
  <si>
    <t>2. Identificar las personas físicas o jurídicas propietarias de inmuebles sujetas al pago del Impuesto a la Propiedad Inmobiliaria (IPI).</t>
  </si>
  <si>
    <t>3. Identificar los inmuebles sujetos al pago del Impuesto a la Propiedad Inmobiliaria (IPI).</t>
  </si>
  <si>
    <t>Porcentaje de solicitudes de certificaciones expedidas.</t>
  </si>
  <si>
    <t>Porcentaje de inmuebles inspeccionados.</t>
  </si>
  <si>
    <t>20. Inspeccionar  Inmuebles para emisión de los  Certificados de Inscripción Catastral.</t>
  </si>
  <si>
    <r>
      <t>Porcentaje de la creación de la base de datos.</t>
    </r>
    <r>
      <rPr>
        <sz val="11"/>
        <color rgb="FF00B050"/>
        <rFont val="Arial"/>
        <family val="2"/>
      </rPr>
      <t xml:space="preserve">
</t>
    </r>
  </si>
  <si>
    <t>Solicitud de transporte, aprobadas.</t>
  </si>
  <si>
    <t>Ruta de destino.</t>
  </si>
  <si>
    <t>Informe de cumplimientos.</t>
  </si>
  <si>
    <r>
      <t>Recibos de los depósitos</t>
    </r>
    <r>
      <rPr>
        <sz val="11"/>
        <color rgb="FF00B050"/>
        <rFont val="Arial"/>
        <family val="2"/>
      </rPr>
      <t>,</t>
    </r>
    <r>
      <rPr>
        <sz val="11"/>
        <rFont val="Arial"/>
        <family val="2"/>
      </rPr>
      <t xml:space="preserve"> realizados.</t>
    </r>
  </si>
  <si>
    <t xml:space="preserve"> Formularios financieros del corte y cierre del periodo remitido a  DIGECOG.</t>
  </si>
  <si>
    <t>Reporte General de activos SIAB.</t>
  </si>
  <si>
    <t>1. Remitir Informe dentro de la fecha establecida en  la   Norma de Corte y Cierre.</t>
  </si>
  <si>
    <t>Reportes de los activos muebles descargados a Bienes Nacionales.</t>
  </si>
  <si>
    <t>62. Cumplir con el Sistema de Análisis del Cumplimiento de Las Normativas Contables (SISACNOC).</t>
  </si>
  <si>
    <t>60. Elaborar e implementar el Plan de Cuidado y Protección al Medio Ambiente.</t>
  </si>
  <si>
    <r>
      <t xml:space="preserve">Porcentaje  de Avance del </t>
    </r>
    <r>
      <rPr>
        <sz val="11"/>
        <color rgb="FFFF0000"/>
        <rFont val="Arial"/>
        <family val="2"/>
      </rPr>
      <t xml:space="preserve"> </t>
    </r>
    <r>
      <rPr>
        <sz val="11"/>
        <rFont val="Arial"/>
        <family val="2"/>
      </rPr>
      <t>Plan de Cuidado y Protección al Medio Ambiente elaborado e implementado.</t>
    </r>
  </si>
  <si>
    <t>Comunicaciones o correo de la convocatoria para la divulgación del Plan de Media Ambiente, Fotos.</t>
  </si>
  <si>
    <t xml:space="preserve">Orden de compra, solicitud de compra, material adquirido. </t>
  </si>
  <si>
    <t xml:space="preserve"> 4. Divulgar a todo el personal conmemoraciones alusivas al medio ambiente.</t>
  </si>
  <si>
    <t>5. Realizar compras amigables con el medio ambiente.</t>
  </si>
  <si>
    <t>6. Realizar capacitación y simulación  relacionado con el medio ambiente.</t>
  </si>
  <si>
    <t>7. Elaborar  informe de seguimiento sobre la implementación del Plan de Cuidado y Protección al Medio Ambiente.</t>
  </si>
  <si>
    <t>Informe de avance de la  implementación.</t>
  </si>
  <si>
    <t>Reporte de estadísticas.</t>
  </si>
  <si>
    <t>Listado de documentos.</t>
  </si>
  <si>
    <t>Porcentaje de materiales recibidos acorde a las de compras realizadas.</t>
  </si>
  <si>
    <t>Borrador de metodologías para el manejo de materiales y desechos.</t>
  </si>
  <si>
    <t>2.Elaborar metodologías para el manejo de materiales y desechos.</t>
  </si>
  <si>
    <t>1.Rediseñar Política y elaborar Procedimiento de Gestión Ambiental.</t>
  </si>
  <si>
    <t>Política y Procedimiento aprobados y divulgados.</t>
  </si>
  <si>
    <t>3. Divulgar a todo el personal el Plan de Cuidado y Protección al Medio Ambiente.</t>
  </si>
  <si>
    <r>
      <t xml:space="preserve">18. Realizar el Enlace Catastral y Levantamiento de datos Jurídicos de los Bienes Inmuebles  en el Distrito Nacional en los siguientes Sectores:  </t>
    </r>
    <r>
      <rPr>
        <sz val="11"/>
        <rFont val="Arial"/>
        <family val="2"/>
      </rPr>
      <t>Los Jardines
Ensanche La Fe                                                             Villas Agrícolas                                                                      Los Ríos  La Agustina                                                        Viejo Arroyo Hondo                                                        Nuevo Arroyo Hondo                                               Cristo Rey                                                                         Los Peralejos                                                                          Altos de Arroyo Hondo                                                    Palma Real
Los Minas Sur                                             Municipio de Santiago (Centro)
Municipio de Baní (Centro)
Municipio San Francisco Macorís (Centro)</t>
    </r>
  </si>
  <si>
    <t>Porcentaje de diagramación de materiales.</t>
  </si>
  <si>
    <t>A) Informe del diagnóstico de las necesidades.                                                                  
B)Borrador de las Políticas y de los Procedimientos.
 C) Política y Procedimientos elaborados.
D) Convocatorias, Lista de Participantes.</t>
  </si>
  <si>
    <t>A) Plan de Mejora del CAF, Manual de Procedimientos                                                                       B) Diagnósticos de la función de RR.HH. Listado de participantes en las diferentes charlas</t>
  </si>
  <si>
    <t>A) Elaborar y remitir documento de compromiso de postulación.                              B) Revisar cumplimiento de criterio de Autodiagnóstico.                                                                    C)  Elaborar  Matriz de Plan        de Mejora.                                            D) Elaborar Informe. De Avance y Final                             E)   Elaborar Memoria de Postulación.</t>
  </si>
  <si>
    <t>A) Carta Compromiso, elaborada.                                         B)  Matriz de indicadores de cumplimiento, elaborados.     C)  Informes semestrales de evaluación.</t>
  </si>
  <si>
    <t>A) Elaborar una matriz de identificación.                                           B) Informe de los levantamientos realizados        C)  Normas para la Generación de Informes de las Estadísticas Catastrales, elaboradas.                            D) Manual o metodología, diagramado.</t>
  </si>
  <si>
    <t xml:space="preserve">A)Informe del Target o Público Objetivo.                                 B) Difusión de video elaborado. </t>
  </si>
  <si>
    <t>3. Realizar Auditoría interna del cumplimiento de Políticas, Procesos y Procedimientos.</t>
  </si>
  <si>
    <t>Porcentaje de las actividades de auditoría elaborados.</t>
  </si>
  <si>
    <t>(Total de Auditoria interna realizada del cumplimiento de política, Procesos y Procedimientos / Total programados) *100</t>
  </si>
  <si>
    <t xml:space="preserve">A) Cronograma  del programa de auditoría   de las actividades.                                 B) Matriz de Identificación del levantamiento de información. Reportes de recopilación de información.                                                  C)Informe  final de resultados, elaborado. 
Matriz de oportunidades de mejora.                 </t>
  </si>
  <si>
    <r>
      <t xml:space="preserve">16.  Elaborar y actualizar los Estudios de Mercado Locales (Índices de Precios):                                          </t>
    </r>
    <r>
      <rPr>
        <sz val="12"/>
        <color theme="1"/>
        <rFont val="Arial"/>
        <family val="2"/>
      </rPr>
      <t xml:space="preserve">                                                         Actualización de:
Santo Domingo Este                                   Santo Domingo Norte                               Santo Domingo Oeste                                                                  </t>
    </r>
  </si>
  <si>
    <r>
      <t xml:space="preserve">17.  Elaborar y actualizar los Estudios de Mercado Locales (Índices de Precios): </t>
    </r>
    <r>
      <rPr>
        <sz val="11"/>
        <rFont val="Arial"/>
        <family val="2"/>
      </rPr>
      <t xml:space="preserve">                                                   Actualización de:                                             Santo Domingo Este                                       Santo Domingo Norte                                        Santo Domingo Oeste</t>
    </r>
  </si>
  <si>
    <t xml:space="preserve">Número de actividades realizadas </t>
  </si>
  <si>
    <t>1. Preparar logística para desarrollar actividades.              2. Preparar informe sobre el desarrollo de la actividad.</t>
  </si>
  <si>
    <t>Sumatoria de Coordinar y organizar la actividad Institucional del   Aniversario de la Institución</t>
  </si>
  <si>
    <t>Número de memorias elaboradas.</t>
  </si>
  <si>
    <t xml:space="preserve">Sumatoria de informes semestral </t>
  </si>
  <si>
    <t>A)  Informes remitido por las Áreas.                                                          B)   Borrador de la Memoria.  C)  Memoria Anual, elaborada</t>
  </si>
  <si>
    <t>24.  Coordinar y organizar las actividades Institucionales del   Aniversario de la Institución.</t>
  </si>
  <si>
    <t>25. Realizar la Gestión del Buzón de Quejas y Sugerencia.</t>
  </si>
  <si>
    <t>26. Dar Seguimiento al Sistema de Monitoreo de la Administración Pública (SISMAP)</t>
  </si>
  <si>
    <t>27.  Reclutar y Seleccionar los Colaboradores de la DGCN</t>
  </si>
  <si>
    <t>28 . Gestionar la tramitación y obtención de Nombramientos, Cambios de Designación, Reajustes de Sueldo y Traslados de Empleados.</t>
  </si>
  <si>
    <t>29.  Implementar Programa de Salud, Seguridad Ocupacional y Prevención de Riesgos Laborales en la DGCN.</t>
  </si>
  <si>
    <t xml:space="preserve">30.   Ejecutar las actividades para fomentar los valores éticos y la transparencia establecidos en el Código de Ética Institucional. </t>
  </si>
  <si>
    <t>31. Actualizar  Manual de Cargos de la DGCN.</t>
  </si>
  <si>
    <t>32. Diseñar e implementar el programa de Capacitación y Desarrollo del personal.</t>
  </si>
  <si>
    <t>33. Actualizar el sistema de compensación y beneficios.</t>
  </si>
  <si>
    <t xml:space="preserve">34. Elaborar acuerdos interinstitucionales identificados y/o solicitados por las áreas.  </t>
  </si>
  <si>
    <t xml:space="preserve">35. Recibir y depurar los expedientes para la expedición de los servicios catastrales. </t>
  </si>
  <si>
    <t>36. Elaborar y/o revisar las resoluciones y otras normas legales de carácter institucional.</t>
  </si>
  <si>
    <t>37. Analizar casos de orden legal y emitir su opinión sobre los mismos.</t>
  </si>
  <si>
    <t>38. Elaborar y renovar los Contratos de Servicios.</t>
  </si>
  <si>
    <t>39. Representar a la institución en actividades y procesos legales que les sean designados y/o requeridos.</t>
  </si>
  <si>
    <t xml:space="preserve">40. Implementar sistema de la gestión documental para  el área Jurídica. </t>
  </si>
  <si>
    <t>41. Cumplir el Indicador de Eficacia presupuestaria del Sistema de Metas Presidenciales.</t>
  </si>
  <si>
    <t>42.Elaborar Plan Operativo Anual.</t>
  </si>
  <si>
    <t>43. Elaborar Memoria  Anual y Resumen Ejecutivo.</t>
  </si>
  <si>
    <t xml:space="preserve">44.Monitorear y Evaluar los planes (PEI y POA). </t>
  </si>
  <si>
    <t xml:space="preserve">45. Dar Seguimiento y Monitorear Proyectos Institucionales:                                                                                        BID, Progef.    </t>
  </si>
  <si>
    <t xml:space="preserve">46. Implementar el Sistema de Excelencia y Calidad: (CAF/EFQM). </t>
  </si>
  <si>
    <t>47.  Implementar la Carta  de Compromiso de la DGCN y evaluar resultados.</t>
  </si>
  <si>
    <t>48.  Elaborar normativas de los procesos técnicos catastrales.</t>
  </si>
  <si>
    <t>49. Revisar y mejorar políticas, manuales y procedimientos  de la DGCN.</t>
  </si>
  <si>
    <t>50. Elaborar Estadísticas Catastrales.</t>
  </si>
  <si>
    <t>51. Sistematizar el proceso de la planificación institucional.</t>
  </si>
  <si>
    <t>52. Elaborar e implementar el Plan de Cuidado y Protección al Medio Ambiente.</t>
  </si>
  <si>
    <t>53. Implementar Sistema de  Gestión Documental.</t>
  </si>
  <si>
    <t>54.Implementar el Plan de Compra 2022 y Elaborar el Plan de Compra 2023.</t>
  </si>
  <si>
    <t>55.  Realizar mantenimiento de los activos fijos: Equipos, Vehículos, Planta Eléctrica  y la regularización del Sistema Eléctrico.</t>
  </si>
  <si>
    <t>56.  Realizar la recepción, custodia y administración de materiales y suministro.</t>
  </si>
  <si>
    <t>57.  Realizar mantenimiento e higienización del edificio del Catastro y las Delegaciones.</t>
  </si>
  <si>
    <t xml:space="preserve">58.  Coordinar y programar las actividades Financieras  de acuerdo al Presupuesto aprobado.  </t>
  </si>
  <si>
    <t>59.  Prestar los servicios de transportación para las diferentes áreas funcionales de la Institución.</t>
  </si>
  <si>
    <t>60.  Cumplir con el Sistema de Análisis del Cumplimiento de Las Normativas Contables (SISACNOC).</t>
  </si>
  <si>
    <t>61.Recibir los valores por conceptos de los servicios que ofrece la institución.</t>
  </si>
  <si>
    <t xml:space="preserve">62.  Autoevaluar y  Dar seguimiento a NOBACI (Normas Básicas de Control Interno CGR).  </t>
  </si>
  <si>
    <t>63.  Implementación de Gobierno Electrónico (ITICGE).</t>
  </si>
  <si>
    <t>64.  Realizar Mantenimiento y Mejora del Sistema de Información Catastral (SIC).</t>
  </si>
  <si>
    <t>65.  Realizar los soporte informático a usuarios internos y externos.</t>
  </si>
  <si>
    <t xml:space="preserve">66.  Mantener, actualizar y mejorar la página Web de la DGCN.  </t>
  </si>
  <si>
    <t>67.   Mantener, Actualizar y Mejorar la  Intranet Institucional.</t>
  </si>
  <si>
    <t>68.  Implementar el Plan de Gestión de Riesgos.</t>
  </si>
  <si>
    <t>69. Cumplir con el indicador del Sistema de Metas Presidenciales sobre la Ley Núm. 200-04.</t>
  </si>
  <si>
    <t>Gráfico de Avance del Trimestre Octubre -Diciembre 2022</t>
  </si>
  <si>
    <t>Esta se encuentra en proceso de revisión para la aprobación.</t>
  </si>
  <si>
    <t xml:space="preserve">Meta lograda.  </t>
  </si>
  <si>
    <t>3.  Realizar Auditoría interna del cumplimiento de Políticas, Procesos y Procedimientos</t>
  </si>
  <si>
    <t>5. Consolidar  la información Catastral que producen las instituciones gubernamentales. (Sistema Único de beneficiarios (SIUBEN)).</t>
  </si>
  <si>
    <t>Nota del Trimestre pasado , estamos en la espera de la puntuación del T4</t>
  </si>
  <si>
    <t>En este momento estamos en proceso de evaluación  y actualización de evidencia.</t>
  </si>
  <si>
    <t xml:space="preserve">Meta lograda.                                                  </t>
  </si>
  <si>
    <t>Meta Superada ya que realizaron 4 videos para la difusión de diferentes temas.</t>
  </si>
  <si>
    <t>A) Formulario de   verificación.                                                        B) Libramiento, Disponibilidad Web.                                                       C) Reporte de los Ingresos</t>
  </si>
  <si>
    <t>Evaluación del mes de Octubre en espera de los demás meses</t>
  </si>
  <si>
    <r>
      <t xml:space="preserve">    </t>
    </r>
    <r>
      <rPr>
        <sz val="12"/>
        <rFont val="Arial"/>
        <family val="2"/>
      </rPr>
      <t xml:space="preserve">Meta en Proceso,                                                     Se realizó el  Cronograma de los levantamiento y la aprobación de la política </t>
    </r>
    <r>
      <rPr>
        <sz val="12"/>
        <color theme="1"/>
        <rFont val="Arial"/>
        <family val="2"/>
      </rPr>
      <t>para la Auditoria Interna.</t>
    </r>
  </si>
  <si>
    <t xml:space="preserve">Fueron realizados 5 procedimientos de diferentes áreas </t>
  </si>
  <si>
    <t xml:space="preserve">Meta avanza, Se  realizaron cambios en la plataforma. </t>
  </si>
  <si>
    <t>Nos encontramos  en este momento haciendo la solicitud para la  adquisición de un servidor de almacenamiento para la realización de los respaldo de seguridad.</t>
  </si>
  <si>
    <t>Debido al traslado de las oficinas que se encontraban en la Liga Municipal Dominicana, por lo que el personal del Departamento de Formación fue reubicado y utilizado para otras labores, lo que afectó la digitalización en el Sistema y los levantamientos en campo</t>
  </si>
  <si>
    <t xml:space="preserve">Se logró el 87% de lo programado, esto se justifica según el tipo de servicio solicitado, debido a que hay solicitudes que requieren inspección y tiempo de procesamiento, actualmente, se agendan las citas según la capacidad operativa, saliendo la fecha de cumplimiento de estas del trimestre en que se realiza la solicitud, como es el caso de los Avalúos de Inmuebles y los Certificados de Inscripción, las solicitudes que se realizan en el último mes del trimestre, no va a salir en el mismo trimestre; </t>
  </si>
  <si>
    <t xml:space="preserve">Debido a que hay solicitudes que requieren inspección y tiempo de procesamiento, actualmente, se agendan las citas según la capacidad operativa, saliendo la fecha de cumplimiento de estas del trimestre en que se realiza la solicitud, como es el caso de los Avalúos de Inmuebles y los Certificados de Inscripción, las solicitudes que se realizan en el último mes del trimestre, no va a salir en el mismo trimestre; </t>
  </si>
  <si>
    <t xml:space="preserve">         Enc. del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</si>
</sst>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8"/>
      <color theme="0"/>
      <name val="Arial"/>
      <family val="2"/>
    </font>
    <font>
      <b/>
      <sz val="11"/>
      <name val="Arial"/>
      <family val="2"/>
    </font>
    <font>
      <sz val="11"/>
      <name val="Arial"/>
      <family val="2"/>
    </font>
    <font>
      <sz val="10"/>
      <name val="Arial"/>
      <family val="2"/>
      <charset val="1"/>
    </font>
    <font>
      <sz val="11"/>
      <color rgb="FFFF0000"/>
      <name val="Arial"/>
      <family val="2"/>
    </font>
    <font>
      <sz val="11"/>
      <color indexed="8"/>
      <name val="Calibri"/>
      <family val="2"/>
    </font>
    <font>
      <sz val="11"/>
      <color theme="1"/>
      <name val="Arial"/>
      <family val="2"/>
    </font>
    <font>
      <sz val="11"/>
      <color rgb="FF00B050"/>
      <name val="Arial"/>
      <family val="2"/>
    </font>
    <font>
      <strike/>
      <sz val="11"/>
      <name val="Arial"/>
      <family val="2"/>
    </font>
    <font>
      <b/>
      <sz val="11"/>
      <color rgb="FF00B050"/>
      <name val="Arial"/>
      <family val="2"/>
    </font>
    <font>
      <sz val="14"/>
      <name val="Arial"/>
      <family val="2"/>
    </font>
    <font>
      <b/>
      <sz val="12"/>
      <color theme="0"/>
      <name val="Arial"/>
      <family val="2"/>
    </font>
    <font>
      <b/>
      <sz val="12"/>
      <name val="Arial"/>
      <family val="2"/>
    </font>
    <font>
      <sz val="12"/>
      <name val="Arial"/>
      <family val="2"/>
    </font>
    <font>
      <b/>
      <sz val="11"/>
      <color theme="0"/>
      <name val="Arial"/>
      <family val="2"/>
    </font>
    <font>
      <sz val="11"/>
      <color rgb="FF000000"/>
      <name val="Calibri"/>
      <family val="2"/>
      <charset val="1"/>
    </font>
    <font>
      <b/>
      <sz val="16"/>
      <color theme="0"/>
      <name val="Arial"/>
      <family val="2"/>
    </font>
    <font>
      <sz val="11"/>
      <name val="Arial"/>
      <family val="2"/>
      <charset val="1"/>
    </font>
    <font>
      <sz val="11"/>
      <color rgb="FF000000"/>
      <name val="Arial"/>
      <family val="2"/>
    </font>
    <font>
      <b/>
      <sz val="18"/>
      <name val="Arial"/>
      <family val="2"/>
    </font>
    <font>
      <sz val="18"/>
      <color theme="1"/>
      <name val="Calibri"/>
      <family val="2"/>
      <scheme val="minor"/>
    </font>
    <font>
      <b/>
      <sz val="12"/>
      <color theme="1"/>
      <name val="Arial"/>
      <family val="2"/>
    </font>
    <font>
      <b/>
      <sz val="12"/>
      <color indexed="8"/>
      <name val="Arial"/>
      <family val="2"/>
    </font>
    <font>
      <sz val="12"/>
      <color theme="1"/>
      <name val="Arial"/>
      <family val="2"/>
    </font>
    <font>
      <sz val="12"/>
      <color indexed="8"/>
      <name val="Arial"/>
      <family val="2"/>
    </font>
    <font>
      <b/>
      <sz val="12"/>
      <name val="Wingdings 2"/>
      <family val="1"/>
      <charset val="2"/>
    </font>
    <font>
      <sz val="12"/>
      <color theme="1"/>
      <name val="Calibri"/>
      <family val="2"/>
      <scheme val="minor"/>
    </font>
    <font>
      <b/>
      <sz val="16"/>
      <name val="Arial"/>
      <family val="2"/>
    </font>
    <font>
      <sz val="8"/>
      <name val="Calibri"/>
      <family val="2"/>
      <scheme val="minor"/>
    </font>
    <font>
      <sz val="11"/>
      <name val="Gill Sans MT"/>
      <family val="2"/>
    </font>
    <font>
      <sz val="14"/>
      <color theme="1"/>
      <name val="Arial"/>
      <family val="2"/>
    </font>
    <font>
      <b/>
      <sz val="14"/>
      <name val="Arial"/>
      <family val="2"/>
    </font>
    <font>
      <sz val="16"/>
      <color theme="1"/>
      <name val="Calibri"/>
      <family val="2"/>
      <scheme val="minor"/>
    </font>
    <font>
      <b/>
      <sz val="16"/>
      <name val="Calibri"/>
      <family val="2"/>
      <scheme val="minor"/>
    </font>
    <font>
      <sz val="16"/>
      <name val="Arial"/>
      <family val="2"/>
    </font>
    <font>
      <b/>
      <sz val="16"/>
      <color theme="1"/>
      <name val="Calibri"/>
      <family val="2"/>
      <scheme val="minor"/>
    </font>
    <font>
      <sz val="16"/>
      <color theme="1"/>
      <name val="Calibri Light"/>
      <family val="2"/>
      <scheme val="major"/>
    </font>
    <font>
      <sz val="16"/>
      <name val="Bookman Old Style"/>
      <family val="1"/>
    </font>
    <font>
      <sz val="9"/>
      <color theme="1"/>
      <name val="Arial"/>
      <family val="2"/>
    </font>
    <font>
      <sz val="9"/>
      <color theme="1"/>
      <name val="Calibri"/>
      <family val="2"/>
      <scheme val="minor"/>
    </font>
    <font>
      <b/>
      <sz val="10"/>
      <color rgb="FFFFFFFF"/>
      <name val="Calibri Light"/>
      <family val="2"/>
    </font>
    <font>
      <b/>
      <sz val="16"/>
      <color rgb="FFFFFFFF"/>
      <name val="Calibri Light"/>
      <family val="2"/>
    </font>
    <font>
      <b/>
      <sz val="20"/>
      <color theme="1"/>
      <name val="Book Antiqua"/>
      <family val="1"/>
    </font>
    <font>
      <b/>
      <sz val="18"/>
      <name val="Book Antiqua"/>
      <family val="1"/>
    </font>
    <font>
      <sz val="10"/>
      <color theme="1"/>
      <name val="Gill Sans MT"/>
      <family val="2"/>
    </font>
    <font>
      <b/>
      <sz val="18"/>
      <name val="Calibri"/>
      <family val="2"/>
      <scheme val="minor"/>
    </font>
    <font>
      <sz val="18"/>
      <name val="Arial"/>
      <family val="2"/>
    </font>
    <font>
      <b/>
      <sz val="18"/>
      <name val="Wingdings 2"/>
      <family val="1"/>
      <charset val="2"/>
    </font>
    <font>
      <b/>
      <sz val="18"/>
      <color theme="1"/>
      <name val="Book Antiqua"/>
      <family val="1"/>
    </font>
    <font>
      <b/>
      <sz val="18"/>
      <color theme="1"/>
      <name val="Calibri"/>
      <family val="2"/>
      <scheme val="minor"/>
    </font>
    <font>
      <sz val="18"/>
      <color indexed="8"/>
      <name val="Calibri"/>
      <family val="2"/>
    </font>
    <font>
      <b/>
      <sz val="18"/>
      <color indexed="8"/>
      <name val="Arial"/>
      <family val="2"/>
    </font>
    <font>
      <sz val="18"/>
      <color indexed="8"/>
      <name val="Arial"/>
      <family val="2"/>
    </font>
    <font>
      <u/>
      <sz val="18"/>
      <name val="Arial"/>
      <family val="2"/>
    </font>
    <font>
      <u/>
      <sz val="18"/>
      <color indexed="8"/>
      <name val="Arial"/>
      <family val="2"/>
    </font>
  </fonts>
  <fills count="38">
    <fill>
      <patternFill patternType="none"/>
    </fill>
    <fill>
      <patternFill patternType="gray125"/>
    </fill>
    <fill>
      <patternFill patternType="solid">
        <fgColor theme="4" tint="-0.249977111117893"/>
        <bgColor indexed="40"/>
      </patternFill>
    </fill>
    <fill>
      <patternFill patternType="solid">
        <fgColor theme="2" tint="-9.9978637043366805E-2"/>
        <bgColor indexed="31"/>
      </patternFill>
    </fill>
    <fill>
      <patternFill patternType="solid">
        <fgColor theme="2" tint="-9.9978637043366805E-2"/>
        <bgColor indexed="23"/>
      </patternFill>
    </fill>
    <fill>
      <patternFill patternType="solid">
        <fgColor theme="0"/>
        <bgColor indexed="64"/>
      </patternFill>
    </fill>
    <fill>
      <patternFill patternType="solid">
        <fgColor theme="4" tint="-0.249977111117893"/>
        <bgColor rgb="FF0066CC"/>
      </patternFill>
    </fill>
    <fill>
      <patternFill patternType="solid">
        <fgColor rgb="FFFFFFFF"/>
        <bgColor rgb="FFFFFFCC"/>
      </patternFill>
    </fill>
    <fill>
      <patternFill patternType="solid">
        <fgColor indexed="9"/>
        <bgColor indexed="26"/>
      </patternFill>
    </fill>
    <fill>
      <patternFill patternType="solid">
        <fgColor theme="0"/>
        <bgColor indexed="26"/>
      </patternFill>
    </fill>
    <fill>
      <patternFill patternType="solid">
        <fgColor theme="4" tint="-0.249977111117893"/>
        <bgColor indexed="64"/>
      </patternFill>
    </fill>
    <fill>
      <patternFill patternType="solid">
        <fgColor theme="0"/>
        <bgColor rgb="FFFFFFCC"/>
      </patternFill>
    </fill>
    <fill>
      <patternFill patternType="solid">
        <fgColor theme="9"/>
        <bgColor indexed="64"/>
      </patternFill>
    </fill>
    <fill>
      <patternFill patternType="solid">
        <fgColor theme="2" tint="-9.9978637043366805E-2"/>
        <bgColor indexed="64"/>
      </patternFill>
    </fill>
    <fill>
      <patternFill patternType="solid">
        <fgColor rgb="FFD0CECE"/>
        <bgColor rgb="FFC2D6EC"/>
      </patternFill>
    </fill>
    <fill>
      <patternFill patternType="solid">
        <fgColor theme="0"/>
        <bgColor rgb="FF0066CC"/>
      </patternFill>
    </fill>
    <fill>
      <patternFill patternType="solid">
        <fgColor indexed="22"/>
        <bgColor indexed="31"/>
      </patternFill>
    </fill>
    <fill>
      <patternFill patternType="solid">
        <fgColor theme="0"/>
        <bgColor indexed="40"/>
      </patternFill>
    </fill>
    <fill>
      <patternFill patternType="solid">
        <fgColor rgb="FF2F5597"/>
        <bgColor rgb="FF30415E"/>
      </patternFill>
    </fill>
    <fill>
      <patternFill patternType="solid">
        <fgColor theme="4" tint="-0.249977111117893"/>
        <bgColor indexed="26"/>
      </patternFill>
    </fill>
    <fill>
      <patternFill patternType="solid">
        <fgColor theme="0" tint="-0.249977111117893"/>
        <bgColor indexed="64"/>
      </patternFill>
    </fill>
    <fill>
      <patternFill patternType="solid">
        <fgColor theme="0"/>
        <bgColor rgb="FF30415E"/>
      </patternFill>
    </fill>
    <fill>
      <patternFill patternType="solid">
        <fgColor theme="4" tint="-0.249977111117893"/>
        <bgColor rgb="FF30415E"/>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23"/>
      </patternFill>
    </fill>
    <fill>
      <patternFill patternType="solid">
        <fgColor theme="0" tint="-0.249977111117893"/>
        <bgColor indexed="31"/>
      </patternFill>
    </fill>
    <fill>
      <patternFill patternType="solid">
        <fgColor theme="3" tint="0.79998168889431442"/>
        <bgColor indexed="23"/>
      </patternFill>
    </fill>
    <fill>
      <patternFill patternType="solid">
        <fgColor theme="3" tint="0.79998168889431442"/>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FF00"/>
        <bgColor indexed="26"/>
      </patternFill>
    </fill>
    <fill>
      <patternFill patternType="solid">
        <fgColor rgb="FFFF0000"/>
        <bgColor indexed="64"/>
      </patternFill>
    </fill>
    <fill>
      <patternFill patternType="solid">
        <fgColor rgb="FF009900"/>
        <bgColor indexed="64"/>
      </patternFill>
    </fill>
    <fill>
      <patternFill patternType="solid">
        <fgColor rgb="FF404040"/>
        <bgColor indexed="64"/>
      </patternFill>
    </fill>
    <fill>
      <patternFill patternType="solid">
        <fgColor rgb="FFAEAAAA"/>
        <bgColor indexed="64"/>
      </patternFill>
    </fill>
    <fill>
      <patternFill patternType="solid">
        <fgColor rgb="FFFFFF00"/>
        <bgColor indexed="40"/>
      </patternFill>
    </fill>
  </fills>
  <borders count="22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3"/>
      </left>
      <right/>
      <top style="thin">
        <color indexed="63"/>
      </top>
      <bottom style="thin">
        <color indexed="63"/>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bottom/>
      <diagonal/>
    </border>
    <border>
      <left style="thin">
        <color indexed="63"/>
      </left>
      <right/>
      <top style="thin">
        <color indexed="63"/>
      </top>
      <bottom/>
      <diagonal/>
    </border>
    <border>
      <left style="thin">
        <color indexed="8"/>
      </left>
      <right style="thin">
        <color indexed="8"/>
      </right>
      <top style="thin">
        <color indexed="8"/>
      </top>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56"/>
      </bottom>
      <diagonal/>
    </border>
    <border>
      <left style="thin">
        <color auto="1"/>
      </left>
      <right style="thin">
        <color auto="1"/>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auto="1"/>
      </top>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64"/>
      </left>
      <right style="thin">
        <color auto="1"/>
      </right>
      <top style="thin">
        <color indexed="64"/>
      </top>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style="thin">
        <color indexed="8"/>
      </top>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style="thin">
        <color indexed="8"/>
      </top>
      <bottom style="thin">
        <color indexed="56"/>
      </bottom>
      <diagonal/>
    </border>
    <border>
      <left/>
      <right style="thin">
        <color indexed="64"/>
      </right>
      <top style="thin">
        <color indexed="64"/>
      </top>
      <bottom style="thin">
        <color indexed="64"/>
      </bottom>
      <diagonal/>
    </border>
    <border>
      <left/>
      <right/>
      <top style="thin">
        <color theme="1" tint="0.34998626667073579"/>
      </top>
      <bottom style="thin">
        <color theme="1" tint="0.34998626667073579"/>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64"/>
      </bottom>
      <diagonal/>
    </border>
    <border>
      <left style="thin">
        <color auto="1"/>
      </left>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3"/>
      </left>
      <right style="thin">
        <color indexed="8"/>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right style="medium">
        <color rgb="FFFFFFFF"/>
      </right>
      <top/>
      <bottom/>
      <diagonal/>
    </border>
    <border>
      <left style="thin">
        <color theme="0"/>
      </left>
      <right/>
      <top/>
      <bottom/>
      <diagonal/>
    </border>
    <border>
      <left/>
      <right/>
      <top/>
      <bottom style="medium">
        <color rgb="FFFFFFFF"/>
      </bottom>
      <diagonal/>
    </border>
    <border>
      <left/>
      <right/>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64"/>
      </right>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auto="1"/>
      </right>
      <top style="thin">
        <color indexed="64"/>
      </top>
      <bottom/>
      <diagonal/>
    </border>
    <border>
      <left style="thin">
        <color indexed="64"/>
      </left>
      <right style="thin">
        <color indexed="64"/>
      </right>
      <top/>
      <bottom style="thin">
        <color indexed="8"/>
      </bottom>
      <diagonal/>
    </border>
    <border>
      <left style="thin">
        <color auto="1"/>
      </left>
      <right/>
      <top style="thin">
        <color auto="1"/>
      </top>
      <bottom/>
      <diagonal/>
    </border>
    <border>
      <left/>
      <right style="thin">
        <color indexed="8"/>
      </right>
      <top style="thin">
        <color auto="1"/>
      </top>
      <bottom/>
      <diagonal/>
    </border>
  </borders>
  <cellStyleXfs count="18">
    <xf numFmtId="0" fontId="0" fillId="0" borderId="0"/>
    <xf numFmtId="9" fontId="1" fillId="0" borderId="0" applyFont="0" applyFill="0" applyBorder="0" applyAlignment="0" applyProtection="0"/>
    <xf numFmtId="0" fontId="4" fillId="0" borderId="0"/>
    <xf numFmtId="0" fontId="8" fillId="0" borderId="0"/>
    <xf numFmtId="0" fontId="4" fillId="0" borderId="0"/>
    <xf numFmtId="0" fontId="10"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4" fillId="0" borderId="0"/>
    <xf numFmtId="164" fontId="1" fillId="0" borderId="0" applyFont="0" applyFill="0" applyBorder="0" applyAlignment="0" applyProtection="0"/>
    <xf numFmtId="9" fontId="10" fillId="0" borderId="0" applyFont="0" applyFill="0" applyBorder="0" applyAlignment="0" applyProtection="0"/>
  </cellStyleXfs>
  <cellXfs count="1211">
    <xf numFmtId="0" fontId="0" fillId="0" borderId="0" xfId="0"/>
    <xf numFmtId="0" fontId="7" fillId="5" borderId="4" xfId="0" applyFont="1" applyFill="1" applyBorder="1" applyAlignment="1">
      <alignment horizontal="left" vertical="center" wrapText="1"/>
    </xf>
    <xf numFmtId="0" fontId="7" fillId="5" borderId="4" xfId="0" applyFont="1" applyFill="1" applyBorder="1" applyAlignment="1">
      <alignment horizontal="justify" vertical="center" wrapText="1"/>
    </xf>
    <xf numFmtId="0" fontId="7" fillId="6" borderId="6" xfId="4" applyFont="1" applyFill="1" applyBorder="1" applyAlignment="1">
      <alignment vertical="top" wrapText="1"/>
    </xf>
    <xf numFmtId="0" fontId="7" fillId="6" borderId="7" xfId="4" applyFont="1" applyFill="1" applyBorder="1" applyAlignment="1">
      <alignment vertical="top" wrapText="1"/>
    </xf>
    <xf numFmtId="0" fontId="11" fillId="5" borderId="4" xfId="0" applyFont="1" applyFill="1" applyBorder="1" applyAlignment="1">
      <alignment vertical="center" wrapText="1"/>
    </xf>
    <xf numFmtId="0" fontId="11" fillId="5" borderId="4"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6" borderId="8" xfId="4" applyFont="1" applyFill="1" applyBorder="1" applyAlignment="1">
      <alignment vertical="top" wrapText="1"/>
    </xf>
    <xf numFmtId="0" fontId="7" fillId="5" borderId="4" xfId="0" applyFont="1" applyFill="1" applyBorder="1" applyAlignment="1">
      <alignment vertical="center"/>
    </xf>
    <xf numFmtId="0" fontId="7" fillId="9" borderId="4"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justify" vertical="center" wrapText="1"/>
    </xf>
    <xf numFmtId="0" fontId="7" fillId="0" borderId="4" xfId="6" applyFont="1" applyBorder="1" applyAlignment="1">
      <alignmen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8" borderId="2" xfId="0" applyFont="1" applyFill="1" applyBorder="1" applyAlignment="1">
      <alignment horizontal="left" vertical="center" wrapText="1"/>
    </xf>
    <xf numFmtId="0" fontId="7" fillId="0" borderId="3" xfId="0" applyFont="1" applyBorder="1" applyAlignment="1">
      <alignment vertical="center" wrapText="1"/>
    </xf>
    <xf numFmtId="0" fontId="7" fillId="8" borderId="12" xfId="0" applyFont="1" applyFill="1" applyBorder="1" applyAlignment="1">
      <alignment horizontal="left" vertical="center" wrapText="1"/>
    </xf>
    <xf numFmtId="0" fontId="7" fillId="0" borderId="4" xfId="0" applyFont="1" applyBorder="1" applyAlignment="1">
      <alignment vertical="center" wrapText="1"/>
    </xf>
    <xf numFmtId="0" fontId="7" fillId="8" borderId="10" xfId="0" applyFont="1" applyFill="1" applyBorder="1" applyAlignment="1">
      <alignment horizontal="left" vertical="center" wrapText="1"/>
    </xf>
    <xf numFmtId="0" fontId="7" fillId="8" borderId="10" xfId="0" applyFont="1" applyFill="1" applyBorder="1" applyAlignment="1">
      <alignment vertical="center" wrapText="1"/>
    </xf>
    <xf numFmtId="0" fontId="7" fillId="8" borderId="21" xfId="0" applyFont="1" applyFill="1" applyBorder="1" applyAlignment="1">
      <alignment horizontal="left" vertical="center" wrapText="1"/>
    </xf>
    <xf numFmtId="0" fontId="7" fillId="8" borderId="21" xfId="0" applyFont="1" applyFill="1" applyBorder="1" applyAlignment="1">
      <alignment vertical="center" wrapText="1"/>
    </xf>
    <xf numFmtId="0" fontId="7" fillId="8" borderId="26" xfId="0" applyFont="1" applyFill="1" applyBorder="1" applyAlignment="1">
      <alignment horizontal="left" vertical="center" wrapText="1"/>
    </xf>
    <xf numFmtId="0" fontId="7" fillId="8" borderId="27" xfId="0" applyFont="1" applyFill="1" applyBorder="1" applyAlignment="1">
      <alignment horizontal="justify" vertical="center" wrapText="1"/>
    </xf>
    <xf numFmtId="0" fontId="7" fillId="8" borderId="30" xfId="0" applyFont="1" applyFill="1" applyBorder="1" applyAlignment="1">
      <alignment horizontal="left" vertical="center" wrapText="1"/>
    </xf>
    <xf numFmtId="0" fontId="7" fillId="8" borderId="34" xfId="0" applyFont="1" applyFill="1" applyBorder="1" applyAlignment="1">
      <alignment horizontal="left" vertical="center" wrapText="1"/>
    </xf>
    <xf numFmtId="0" fontId="7" fillId="8" borderId="38" xfId="0" applyFont="1" applyFill="1" applyBorder="1" applyAlignment="1">
      <alignment horizontal="left" vertical="center" wrapText="1"/>
    </xf>
    <xf numFmtId="0" fontId="7" fillId="0" borderId="28" xfId="0" applyFont="1" applyBorder="1" applyAlignment="1">
      <alignment horizontal="left" vertical="center" wrapText="1"/>
    </xf>
    <xf numFmtId="0" fontId="7" fillId="8" borderId="28" xfId="0" applyFont="1" applyFill="1" applyBorder="1" applyAlignment="1">
      <alignment horizontal="left" vertical="center" wrapText="1"/>
    </xf>
    <xf numFmtId="0" fontId="7" fillId="8" borderId="28" xfId="0" applyFont="1" applyFill="1" applyBorder="1" applyAlignment="1">
      <alignment vertical="center" wrapText="1"/>
    </xf>
    <xf numFmtId="0" fontId="7" fillId="0" borderId="28" xfId="7" applyFont="1" applyBorder="1" applyAlignment="1">
      <alignment horizontal="left" vertical="center" wrapText="1"/>
    </xf>
    <xf numFmtId="0" fontId="7" fillId="0" borderId="28" xfId="7" applyFont="1" applyBorder="1" applyAlignment="1">
      <alignment vertical="center" wrapText="1"/>
    </xf>
    <xf numFmtId="0" fontId="7" fillId="0" borderId="40" xfId="7" applyFont="1" applyBorder="1" applyAlignment="1">
      <alignment horizontal="left" vertical="center" wrapText="1"/>
    </xf>
    <xf numFmtId="0" fontId="7" fillId="0" borderId="41" xfId="7" applyFont="1" applyBorder="1" applyAlignment="1">
      <alignment horizontal="left" vertical="center" wrapText="1"/>
    </xf>
    <xf numFmtId="0" fontId="7" fillId="0" borderId="42" xfId="7" applyFont="1" applyBorder="1" applyAlignment="1">
      <alignment horizontal="left" vertical="center" wrapText="1"/>
    </xf>
    <xf numFmtId="0" fontId="11" fillId="0" borderId="39" xfId="7" applyFont="1" applyBorder="1" applyAlignment="1">
      <alignment horizontal="left" vertical="center" wrapText="1"/>
    </xf>
    <xf numFmtId="0" fontId="7" fillId="0" borderId="43" xfId="7" applyFont="1" applyBorder="1" applyAlignment="1">
      <alignment horizontal="left" vertical="center" wrapText="1"/>
    </xf>
    <xf numFmtId="0" fontId="7" fillId="0" borderId="39" xfId="7" applyFont="1" applyBorder="1" applyAlignment="1">
      <alignment vertical="center" wrapText="1"/>
    </xf>
    <xf numFmtId="0" fontId="7" fillId="8" borderId="14" xfId="0" applyFont="1" applyFill="1" applyBorder="1" applyAlignment="1">
      <alignment horizontal="left" vertical="center" wrapText="1"/>
    </xf>
    <xf numFmtId="0" fontId="7" fillId="8" borderId="31" xfId="0" applyFont="1" applyFill="1" applyBorder="1" applyAlignment="1">
      <alignment horizontal="left" vertical="center" wrapText="1"/>
    </xf>
    <xf numFmtId="0" fontId="7" fillId="0" borderId="0" xfId="0" applyFont="1"/>
    <xf numFmtId="0" fontId="15" fillId="0" borderId="0" xfId="0" applyFont="1"/>
    <xf numFmtId="0" fontId="7" fillId="0" borderId="21" xfId="7" applyFont="1" applyBorder="1" applyAlignment="1">
      <alignment vertical="center" wrapText="1"/>
    </xf>
    <xf numFmtId="0" fontId="7" fillId="8" borderId="21" xfId="0"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27" xfId="0" applyFont="1" applyFill="1" applyBorder="1" applyAlignment="1">
      <alignment horizontal="left" vertical="center" wrapText="1"/>
    </xf>
    <xf numFmtId="0" fontId="7" fillId="8" borderId="32"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2" fillId="0" borderId="28" xfId="0" applyFont="1" applyBorder="1" applyAlignment="1">
      <alignment vertical="center"/>
    </xf>
    <xf numFmtId="0" fontId="6" fillId="6" borderId="28" xfId="0" applyFont="1" applyFill="1" applyBorder="1" applyAlignment="1">
      <alignment horizontal="center" vertical="center" wrapText="1"/>
    </xf>
    <xf numFmtId="0" fontId="7" fillId="7" borderId="4" xfId="0" applyFont="1" applyFill="1" applyBorder="1" applyAlignment="1">
      <alignment horizontal="left" vertical="center" wrapText="1"/>
    </xf>
    <xf numFmtId="0" fontId="7" fillId="0" borderId="5" xfId="0" applyFont="1" applyBorder="1" applyAlignment="1">
      <alignment horizontal="left" vertical="center" wrapText="1"/>
    </xf>
    <xf numFmtId="0" fontId="7" fillId="6" borderId="6" xfId="4" applyFont="1" applyFill="1" applyBorder="1" applyAlignment="1">
      <alignment horizontal="center" vertical="top"/>
    </xf>
    <xf numFmtId="0" fontId="7" fillId="6" borderId="37" xfId="4" applyFont="1" applyFill="1" applyBorder="1" applyAlignment="1">
      <alignment horizontal="center" vertical="top"/>
    </xf>
    <xf numFmtId="0" fontId="7" fillId="0" borderId="47" xfId="0" applyFont="1" applyBorder="1" applyAlignment="1">
      <alignment horizontal="left" vertical="center" wrapText="1"/>
    </xf>
    <xf numFmtId="0" fontId="7" fillId="6" borderId="13" xfId="4" applyFont="1" applyFill="1" applyBorder="1" applyAlignment="1">
      <alignment horizontal="center" vertical="top"/>
    </xf>
    <xf numFmtId="0" fontId="7" fillId="5" borderId="47"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5" borderId="4" xfId="0" applyFont="1" applyFill="1" applyBorder="1" applyAlignment="1">
      <alignment horizontal="left" vertical="center"/>
    </xf>
    <xf numFmtId="0" fontId="7" fillId="0" borderId="13" xfId="0" applyFont="1" applyBorder="1" applyAlignment="1">
      <alignment horizontal="left" vertical="center" wrapText="1"/>
    </xf>
    <xf numFmtId="0" fontId="6" fillId="2" borderId="28" xfId="0" applyFont="1" applyFill="1" applyBorder="1" applyAlignment="1">
      <alignment horizontal="center" vertical="center" wrapText="1"/>
    </xf>
    <xf numFmtId="0" fontId="7" fillId="9" borderId="52" xfId="0" applyFont="1" applyFill="1" applyBorder="1" applyAlignment="1">
      <alignment horizontal="left" vertical="center" wrapText="1"/>
    </xf>
    <xf numFmtId="0" fontId="7" fillId="5" borderId="28" xfId="0" applyFont="1" applyFill="1" applyBorder="1" applyAlignment="1">
      <alignment horizontal="left" vertical="center" wrapText="1"/>
    </xf>
    <xf numFmtId="0" fontId="7" fillId="0" borderId="52" xfId="0" applyFont="1" applyBorder="1" applyAlignment="1">
      <alignment horizontal="left" vertical="center" wrapText="1"/>
    </xf>
    <xf numFmtId="0" fontId="7" fillId="9" borderId="52" xfId="0" applyFont="1" applyFill="1" applyBorder="1" applyAlignment="1">
      <alignment horizontal="justify" vertical="center" wrapText="1"/>
    </xf>
    <xf numFmtId="0" fontId="7" fillId="8" borderId="59" xfId="0" applyFont="1" applyFill="1" applyBorder="1" applyAlignment="1">
      <alignment horizontal="left" vertical="center" wrapText="1"/>
    </xf>
    <xf numFmtId="0" fontId="7" fillId="9" borderId="52" xfId="0" applyFont="1" applyFill="1" applyBorder="1" applyAlignment="1">
      <alignment vertical="center" wrapText="1"/>
    </xf>
    <xf numFmtId="0" fontId="6" fillId="6" borderId="4" xfId="0" applyFont="1" applyFill="1" applyBorder="1" applyAlignment="1">
      <alignment horizontal="center" vertical="center" wrapText="1"/>
    </xf>
    <xf numFmtId="0" fontId="7" fillId="0" borderId="25" xfId="0" applyFont="1" applyBorder="1" applyAlignment="1">
      <alignment vertical="center" wrapText="1"/>
    </xf>
    <xf numFmtId="0" fontId="7" fillId="9" borderId="28" xfId="0" applyFont="1" applyFill="1" applyBorder="1" applyAlignment="1">
      <alignment horizontal="left" vertical="center" wrapText="1"/>
    </xf>
    <xf numFmtId="0" fontId="7" fillId="8" borderId="39" xfId="9" applyFont="1" applyFill="1" applyBorder="1" applyAlignment="1">
      <alignment horizontal="left" vertical="center" wrapText="1"/>
    </xf>
    <xf numFmtId="0" fontId="7" fillId="8" borderId="21" xfId="9" applyFont="1" applyFill="1" applyBorder="1" applyAlignment="1">
      <alignment horizontal="left" vertical="center" wrapText="1"/>
    </xf>
    <xf numFmtId="0" fontId="7" fillId="8" borderId="21" xfId="0" applyFont="1" applyFill="1" applyBorder="1" applyAlignment="1">
      <alignment horizontal="left" vertical="center"/>
    </xf>
    <xf numFmtId="0" fontId="7" fillId="8" borderId="61" xfId="0" applyFont="1" applyFill="1" applyBorder="1" applyAlignment="1">
      <alignment horizontal="justify" vertical="center"/>
    </xf>
    <xf numFmtId="0" fontId="7" fillId="0" borderId="4" xfId="3" applyFont="1" applyBorder="1" applyAlignment="1">
      <alignment horizontal="left" vertical="center" wrapText="1"/>
    </xf>
    <xf numFmtId="0" fontId="7" fillId="7" borderId="4" xfId="13" applyFont="1" applyFill="1" applyBorder="1" applyAlignment="1">
      <alignment horizontal="left" vertical="center" wrapText="1"/>
    </xf>
    <xf numFmtId="0" fontId="7" fillId="0" borderId="4" xfId="3" applyFont="1" applyBorder="1" applyAlignment="1">
      <alignment horizontal="justify" vertical="center"/>
    </xf>
    <xf numFmtId="0" fontId="7" fillId="7" borderId="4" xfId="9" applyFont="1" applyFill="1" applyBorder="1" applyAlignment="1">
      <alignment horizontal="left" vertical="center" wrapText="1"/>
    </xf>
    <xf numFmtId="0" fontId="7" fillId="7" borderId="4" xfId="12" applyFont="1" applyFill="1" applyBorder="1" applyAlignment="1">
      <alignment horizontal="left" vertical="center" wrapText="1"/>
    </xf>
    <xf numFmtId="0" fontId="7" fillId="0" borderId="4" xfId="3" applyFont="1" applyBorder="1" applyAlignment="1">
      <alignment vertical="center" wrapText="1"/>
    </xf>
    <xf numFmtId="0" fontId="7" fillId="7" borderId="4" xfId="14" applyFont="1" applyFill="1" applyBorder="1" applyAlignment="1">
      <alignment horizontal="justify" vertical="center"/>
    </xf>
    <xf numFmtId="0" fontId="7" fillId="8" borderId="0" xfId="0" applyFont="1" applyFill="1" applyAlignment="1">
      <alignment horizontal="left" vertical="center"/>
    </xf>
    <xf numFmtId="0" fontId="7" fillId="0" borderId="21" xfId="0" applyFont="1" applyBorder="1" applyAlignment="1">
      <alignment horizontal="left" vertical="center" wrapText="1"/>
    </xf>
    <xf numFmtId="0" fontId="7" fillId="0" borderId="28" xfId="0" applyFont="1" applyBorder="1" applyAlignment="1">
      <alignment horizontal="justify" vertical="center"/>
    </xf>
    <xf numFmtId="0" fontId="7" fillId="9" borderId="59" xfId="9" applyFont="1" applyFill="1" applyBorder="1" applyAlignment="1">
      <alignment horizontal="left" vertical="center" wrapText="1"/>
    </xf>
    <xf numFmtId="0" fontId="7" fillId="9" borderId="59" xfId="0" applyFont="1" applyFill="1" applyBorder="1" applyAlignment="1">
      <alignment horizontal="left" vertical="center" wrapText="1"/>
    </xf>
    <xf numFmtId="0" fontId="7" fillId="0" borderId="0" xfId="0" applyFont="1" applyAlignment="1">
      <alignment horizontal="left" vertical="center" wrapText="1"/>
    </xf>
    <xf numFmtId="0" fontId="7" fillId="0" borderId="61" xfId="0" applyFont="1" applyBorder="1" applyAlignment="1">
      <alignment horizontal="justify" vertical="center"/>
    </xf>
    <xf numFmtId="0" fontId="7" fillId="7" borderId="25" xfId="12" applyFont="1" applyFill="1" applyBorder="1" applyAlignment="1">
      <alignment horizontal="left" vertical="center" wrapText="1"/>
    </xf>
    <xf numFmtId="0" fontId="7" fillId="0" borderId="59" xfId="0" applyFont="1" applyBorder="1" applyAlignment="1">
      <alignment horizontal="left" vertical="center" wrapText="1"/>
    </xf>
    <xf numFmtId="0" fontId="7" fillId="5" borderId="21" xfId="0" applyFont="1" applyFill="1" applyBorder="1" applyAlignment="1">
      <alignment horizontal="justify" vertical="center" wrapText="1"/>
    </xf>
    <xf numFmtId="0" fontId="7" fillId="0" borderId="46" xfId="0" applyFont="1" applyBorder="1" applyAlignment="1">
      <alignment horizontal="left" vertical="center" wrapText="1"/>
    </xf>
    <xf numFmtId="0" fontId="7" fillId="11" borderId="4" xfId="12" applyFont="1" applyFill="1" applyBorder="1" applyAlignment="1">
      <alignment horizontal="left" vertical="center" wrapText="1"/>
    </xf>
    <xf numFmtId="0" fontId="7" fillId="5" borderId="46" xfId="0" applyFont="1" applyFill="1" applyBorder="1" applyAlignment="1">
      <alignment horizontal="left" vertical="center" wrapText="1"/>
    </xf>
    <xf numFmtId="0" fontId="7" fillId="7" borderId="4" xfId="14"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0" borderId="21" xfId="9" applyFont="1" applyBorder="1" applyAlignment="1">
      <alignment horizontal="left" vertical="center" wrapText="1"/>
    </xf>
    <xf numFmtId="0" fontId="7" fillId="8" borderId="61"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7" fillId="8" borderId="61" xfId="0" applyFont="1" applyFill="1" applyBorder="1" applyAlignment="1">
      <alignment horizontal="left" vertical="center"/>
    </xf>
    <xf numFmtId="0" fontId="7" fillId="0" borderId="28" xfId="0" applyFont="1" applyBorder="1" applyAlignment="1">
      <alignment horizontal="left" vertical="center"/>
    </xf>
    <xf numFmtId="0" fontId="7" fillId="7" borderId="6" xfId="12" applyFont="1" applyFill="1" applyBorder="1" applyAlignment="1">
      <alignment horizontal="left" vertical="center" wrapText="1"/>
    </xf>
    <xf numFmtId="0" fontId="7" fillId="0" borderId="61" xfId="9" applyFont="1" applyBorder="1" applyAlignment="1">
      <alignment horizontal="left" vertical="center" wrapText="1"/>
    </xf>
    <xf numFmtId="0" fontId="7" fillId="0" borderId="62" xfId="0" applyFont="1" applyBorder="1" applyAlignment="1">
      <alignment horizontal="left" vertical="center" wrapText="1"/>
    </xf>
    <xf numFmtId="0" fontId="6" fillId="3" borderId="76" xfId="3" applyFont="1" applyFill="1" applyBorder="1" applyAlignment="1">
      <alignment horizontal="center" vertical="center" wrapText="1"/>
    </xf>
    <xf numFmtId="0" fontId="7" fillId="9" borderId="80" xfId="0" applyFont="1" applyFill="1" applyBorder="1" applyAlignment="1">
      <alignment horizontal="left" vertical="center" wrapText="1"/>
    </xf>
    <xf numFmtId="0" fontId="7" fillId="0" borderId="81" xfId="7" applyFont="1" applyBorder="1" applyAlignment="1">
      <alignment horizontal="left" vertical="center" wrapText="1"/>
    </xf>
    <xf numFmtId="0" fontId="7" fillId="10" borderId="6" xfId="0" applyFont="1" applyFill="1" applyBorder="1" applyAlignment="1">
      <alignment horizontal="center" vertical="top" wrapText="1"/>
    </xf>
    <xf numFmtId="0" fontId="7" fillId="0" borderId="31" xfId="7" applyFont="1" applyBorder="1" applyAlignment="1">
      <alignment horizontal="left" vertical="center" wrapText="1"/>
    </xf>
    <xf numFmtId="0" fontId="7" fillId="10" borderId="37" xfId="0" applyFont="1" applyFill="1" applyBorder="1" applyAlignment="1">
      <alignment horizontal="center" vertical="top" wrapText="1"/>
    </xf>
    <xf numFmtId="0" fontId="7" fillId="0" borderId="73" xfId="7" applyFont="1" applyBorder="1" applyAlignment="1">
      <alignment horizontal="justify" vertical="center" wrapText="1"/>
    </xf>
    <xf numFmtId="0" fontId="7" fillId="9" borderId="25" xfId="0" applyFont="1" applyFill="1" applyBorder="1" applyAlignment="1">
      <alignment horizontal="justify" vertical="center" wrapText="1"/>
    </xf>
    <xf numFmtId="0" fontId="7" fillId="8" borderId="83" xfId="0" applyFont="1" applyFill="1" applyBorder="1" applyAlignment="1">
      <alignment horizontal="justify" vertical="center" wrapText="1"/>
    </xf>
    <xf numFmtId="0" fontId="7" fillId="10" borderId="25" xfId="0" applyFont="1" applyFill="1" applyBorder="1" applyAlignment="1">
      <alignment horizontal="center" vertical="top" wrapText="1"/>
    </xf>
    <xf numFmtId="0" fontId="7" fillId="9" borderId="79" xfId="0" applyFont="1" applyFill="1" applyBorder="1" applyAlignment="1">
      <alignment horizontal="left" vertical="center" wrapText="1"/>
    </xf>
    <xf numFmtId="0" fontId="7" fillId="9" borderId="84" xfId="0" applyFont="1" applyFill="1" applyBorder="1" applyAlignment="1">
      <alignment horizontal="left" vertical="center" wrapText="1"/>
    </xf>
    <xf numFmtId="0" fontId="7" fillId="0" borderId="83" xfId="0" applyFont="1" applyBorder="1" applyAlignment="1">
      <alignment horizontal="left" vertical="center" wrapText="1"/>
    </xf>
    <xf numFmtId="0" fontId="6" fillId="2" borderId="25" xfId="0" applyFont="1" applyFill="1" applyBorder="1" applyAlignment="1">
      <alignment horizontal="center" wrapText="1"/>
    </xf>
    <xf numFmtId="0" fontId="6" fillId="2" borderId="37" xfId="0" applyFont="1" applyFill="1" applyBorder="1" applyAlignment="1">
      <alignment horizontal="center" wrapText="1"/>
    </xf>
    <xf numFmtId="0" fontId="7" fillId="9" borderId="84" xfId="0" applyFont="1" applyFill="1" applyBorder="1" applyAlignment="1">
      <alignment horizontal="justify" vertical="center" wrapText="1"/>
    </xf>
    <xf numFmtId="0" fontId="7" fillId="9" borderId="28" xfId="0" applyFont="1" applyFill="1" applyBorder="1" applyAlignment="1">
      <alignment horizontal="justify" vertical="center" wrapText="1"/>
    </xf>
    <xf numFmtId="0" fontId="7" fillId="0" borderId="85" xfId="0" applyFont="1" applyBorder="1" applyAlignment="1">
      <alignment horizontal="left" vertical="center" wrapText="1"/>
    </xf>
    <xf numFmtId="0" fontId="7" fillId="0" borderId="77" xfId="0" applyFont="1" applyBorder="1" applyAlignment="1">
      <alignment horizontal="left" vertical="center" wrapText="1"/>
    </xf>
    <xf numFmtId="0" fontId="7" fillId="8" borderId="83" xfId="0" applyFont="1" applyFill="1" applyBorder="1" applyAlignment="1">
      <alignment horizontal="left" vertical="center" wrapText="1"/>
    </xf>
    <xf numFmtId="0" fontId="7" fillId="0" borderId="80" xfId="0" applyFont="1" applyBorder="1" applyAlignment="1">
      <alignment horizontal="left" vertical="center" wrapText="1"/>
    </xf>
    <xf numFmtId="0" fontId="7" fillId="7" borderId="86" xfId="4" applyFont="1" applyFill="1" applyBorder="1" applyAlignment="1">
      <alignment horizontal="left" vertical="center" wrapText="1"/>
    </xf>
    <xf numFmtId="0" fontId="7" fillId="0" borderId="87" xfId="5" applyFont="1" applyBorder="1" applyAlignment="1">
      <alignment horizontal="left" vertical="center" wrapText="1"/>
    </xf>
    <xf numFmtId="0" fontId="7" fillId="9" borderId="92" xfId="0" applyFont="1" applyFill="1" applyBorder="1" applyAlignment="1">
      <alignment horizontal="left" vertical="center" wrapText="1"/>
    </xf>
    <xf numFmtId="0" fontId="7" fillId="9" borderId="98" xfId="0" applyFont="1" applyFill="1" applyBorder="1" applyAlignment="1">
      <alignment horizontal="left" vertical="center" wrapText="1"/>
    </xf>
    <xf numFmtId="0" fontId="7" fillId="8" borderId="99" xfId="0" applyFont="1" applyFill="1" applyBorder="1" applyAlignment="1">
      <alignment horizontal="left" vertical="center" wrapText="1"/>
    </xf>
    <xf numFmtId="0" fontId="7" fillId="8" borderId="103" xfId="0" applyFont="1" applyFill="1" applyBorder="1" applyAlignment="1">
      <alignment vertical="center" wrapText="1"/>
    </xf>
    <xf numFmtId="0" fontId="6" fillId="9" borderId="98" xfId="0" applyFont="1" applyFill="1" applyBorder="1" applyAlignment="1">
      <alignment horizontal="left" vertical="center" wrapText="1"/>
    </xf>
    <xf numFmtId="0" fontId="7" fillId="0" borderId="98" xfId="0" applyFont="1" applyBorder="1" applyAlignment="1">
      <alignment horizontal="center" vertical="center" wrapText="1"/>
    </xf>
    <xf numFmtId="9" fontId="7" fillId="0" borderId="98" xfId="1" applyFont="1" applyFill="1" applyBorder="1" applyAlignment="1" applyProtection="1">
      <alignment horizontal="center" vertical="center" wrapText="1"/>
    </xf>
    <xf numFmtId="0" fontId="7" fillId="0" borderId="98" xfId="0" applyFont="1" applyBorder="1" applyAlignment="1">
      <alignment horizontal="left" vertical="center" wrapText="1"/>
    </xf>
    <xf numFmtId="0" fontId="7" fillId="0" borderId="97" xfId="0" applyFont="1" applyBorder="1" applyAlignment="1">
      <alignment horizontal="center" vertical="center" wrapText="1"/>
    </xf>
    <xf numFmtId="0" fontId="7" fillId="5" borderId="92" xfId="0" applyFont="1" applyFill="1" applyBorder="1" applyAlignment="1">
      <alignment wrapText="1"/>
    </xf>
    <xf numFmtId="0" fontId="7" fillId="8" borderId="98" xfId="0" applyFont="1" applyFill="1" applyBorder="1" applyAlignment="1">
      <alignment horizontal="left" vertical="center" wrapText="1"/>
    </xf>
    <xf numFmtId="0" fontId="7" fillId="8" borderId="92" xfId="0" applyFont="1" applyFill="1" applyBorder="1" applyAlignment="1">
      <alignment horizontal="left" vertical="center" wrapText="1"/>
    </xf>
    <xf numFmtId="0" fontId="7" fillId="8" borderId="98" xfId="0" applyFont="1" applyFill="1" applyBorder="1" applyAlignment="1">
      <alignment horizontal="justify" vertical="center" wrapText="1"/>
    </xf>
    <xf numFmtId="0" fontId="7" fillId="8" borderId="96" xfId="0" applyFont="1" applyFill="1" applyBorder="1" applyAlignment="1">
      <alignment horizontal="left" vertical="center" wrapText="1"/>
    </xf>
    <xf numFmtId="0" fontId="11" fillId="8" borderId="98" xfId="0" applyFont="1" applyFill="1" applyBorder="1" applyAlignment="1">
      <alignment horizontal="left" vertical="center" wrapText="1"/>
    </xf>
    <xf numFmtId="0" fontId="7" fillId="0" borderId="98" xfId="0" applyFont="1" applyBorder="1" applyAlignment="1">
      <alignment vertical="center" wrapText="1"/>
    </xf>
    <xf numFmtId="0" fontId="7" fillId="5" borderId="98" xfId="0" applyFont="1" applyFill="1" applyBorder="1" applyAlignment="1">
      <alignment horizontal="left" vertical="center" wrapText="1"/>
    </xf>
    <xf numFmtId="0" fontId="7" fillId="0" borderId="96" xfId="0" applyFont="1" applyBorder="1" applyAlignment="1">
      <alignment horizontal="left" vertical="center" wrapText="1"/>
    </xf>
    <xf numFmtId="0" fontId="7" fillId="9" borderId="96" xfId="0" applyFont="1" applyFill="1" applyBorder="1" applyAlignment="1">
      <alignment horizontal="left" vertical="center" wrapText="1"/>
    </xf>
    <xf numFmtId="0" fontId="7" fillId="9" borderId="28" xfId="0" applyFont="1" applyFill="1" applyBorder="1" applyAlignment="1">
      <alignment vertical="center" wrapText="1"/>
    </xf>
    <xf numFmtId="0" fontId="6" fillId="9" borderId="92" xfId="0" applyFont="1" applyFill="1" applyBorder="1" applyAlignment="1">
      <alignment horizontal="left" vertical="center" wrapText="1"/>
    </xf>
    <xf numFmtId="0" fontId="7" fillId="9" borderId="92" xfId="0" applyFont="1" applyFill="1" applyBorder="1" applyAlignment="1">
      <alignment horizontal="center" vertical="center" wrapText="1"/>
    </xf>
    <xf numFmtId="1" fontId="7" fillId="8" borderId="92" xfId="0" applyNumberFormat="1" applyFont="1" applyFill="1" applyBorder="1" applyAlignment="1">
      <alignment horizontal="center" vertical="center" wrapText="1"/>
    </xf>
    <xf numFmtId="0" fontId="7" fillId="9" borderId="92" xfId="0" applyFont="1" applyFill="1" applyBorder="1" applyAlignment="1">
      <alignment horizontal="justify" vertical="center" wrapText="1"/>
    </xf>
    <xf numFmtId="0" fontId="7" fillId="17" borderId="13" xfId="0" applyFont="1" applyFill="1" applyBorder="1" applyAlignment="1">
      <alignment wrapText="1"/>
    </xf>
    <xf numFmtId="0" fontId="7" fillId="2" borderId="13" xfId="0" applyFont="1" applyFill="1" applyBorder="1" applyAlignment="1">
      <alignment wrapText="1"/>
    </xf>
    <xf numFmtId="0" fontId="7" fillId="5" borderId="107" xfId="0" applyFont="1" applyFill="1" applyBorder="1" applyAlignment="1">
      <alignment vertical="center" wrapText="1"/>
    </xf>
    <xf numFmtId="0" fontId="7" fillId="5" borderId="28" xfId="0" applyFont="1" applyFill="1" applyBorder="1" applyAlignment="1">
      <alignment vertical="center" wrapText="1"/>
    </xf>
    <xf numFmtId="0" fontId="7" fillId="2" borderId="100" xfId="0" applyFont="1" applyFill="1" applyBorder="1" applyAlignment="1">
      <alignment wrapText="1"/>
    </xf>
    <xf numFmtId="0" fontId="6" fillId="14" borderId="28" xfId="0" applyFont="1" applyFill="1" applyBorder="1" applyAlignment="1">
      <alignment horizontal="center" vertical="center" wrapText="1"/>
    </xf>
    <xf numFmtId="0" fontId="7" fillId="0" borderId="106" xfId="0" applyFont="1" applyBorder="1" applyAlignment="1">
      <alignment horizontal="left" vertical="center" wrapText="1"/>
    </xf>
    <xf numFmtId="0" fontId="7" fillId="0" borderId="89" xfId="0" applyFont="1" applyBorder="1" applyAlignment="1">
      <alignment vertical="center" wrapText="1"/>
    </xf>
    <xf numFmtId="0" fontId="7" fillId="0" borderId="89" xfId="0" applyFont="1" applyBorder="1" applyAlignment="1">
      <alignment horizontal="left" vertical="center" wrapText="1"/>
    </xf>
    <xf numFmtId="0" fontId="7" fillId="5" borderId="109" xfId="0" applyFont="1" applyFill="1" applyBorder="1" applyAlignment="1">
      <alignment horizontal="justify" vertical="center" wrapText="1"/>
    </xf>
    <xf numFmtId="0" fontId="7" fillId="0" borderId="103" xfId="0" applyFont="1" applyBorder="1" applyAlignment="1">
      <alignment horizontal="left" vertical="center" wrapText="1"/>
    </xf>
    <xf numFmtId="0" fontId="7" fillId="5" borderId="109" xfId="0" applyFont="1" applyFill="1" applyBorder="1" applyAlignment="1">
      <alignment horizontal="left" vertical="center" wrapText="1"/>
    </xf>
    <xf numFmtId="0" fontId="7" fillId="0" borderId="103" xfId="0" applyFont="1" applyBorder="1" applyAlignment="1">
      <alignment horizontal="justify" vertical="center" wrapText="1"/>
    </xf>
    <xf numFmtId="0" fontId="7" fillId="11" borderId="87" xfId="0" applyFont="1" applyFill="1" applyBorder="1" applyAlignment="1">
      <alignment horizontal="left" vertical="center" wrapText="1"/>
    </xf>
    <xf numFmtId="0" fontId="22" fillId="7" borderId="87" xfId="0" applyFont="1" applyFill="1" applyBorder="1" applyAlignment="1">
      <alignment horizontal="left" vertical="center" wrapText="1"/>
    </xf>
    <xf numFmtId="0" fontId="22" fillId="0" borderId="87" xfId="0" applyFont="1" applyBorder="1" applyAlignment="1">
      <alignment vertical="center" wrapText="1"/>
    </xf>
    <xf numFmtId="0" fontId="7" fillId="5" borderId="87" xfId="0" applyFont="1" applyFill="1" applyBorder="1" applyAlignment="1">
      <alignment horizontal="left" vertical="center" wrapText="1"/>
    </xf>
    <xf numFmtId="0" fontId="22" fillId="0" borderId="103" xfId="0" applyFont="1" applyBorder="1" applyAlignment="1">
      <alignment horizontal="left" vertical="center" wrapText="1"/>
    </xf>
    <xf numFmtId="0" fontId="22" fillId="0" borderId="109" xfId="0" applyFont="1" applyBorder="1" applyAlignment="1">
      <alignment horizontal="left" vertical="center" wrapText="1"/>
    </xf>
    <xf numFmtId="0" fontId="7" fillId="0" borderId="87" xfId="0" applyFont="1" applyBorder="1" applyAlignment="1">
      <alignment horizontal="left" vertical="center" wrapText="1"/>
    </xf>
    <xf numFmtId="0" fontId="7" fillId="0" borderId="87" xfId="0" applyFont="1" applyBorder="1" applyAlignment="1">
      <alignment horizontal="justify" vertical="center"/>
    </xf>
    <xf numFmtId="0" fontId="7" fillId="7" borderId="87" xfId="0" applyFont="1" applyFill="1" applyBorder="1" applyAlignment="1">
      <alignment vertical="center" wrapText="1"/>
    </xf>
    <xf numFmtId="0" fontId="23" fillId="0" borderId="13" xfId="0" applyFont="1" applyBorder="1" applyAlignment="1">
      <alignment horizontal="left" vertical="center" wrapText="1"/>
    </xf>
    <xf numFmtId="0" fontId="7" fillId="0" borderId="103" xfId="0" applyFont="1" applyBorder="1" applyAlignment="1">
      <alignment vertical="center" wrapText="1"/>
    </xf>
    <xf numFmtId="0" fontId="23" fillId="0" borderId="13" xfId="0" applyFont="1" applyBorder="1" applyAlignment="1">
      <alignment vertical="center" wrapText="1"/>
    </xf>
    <xf numFmtId="0" fontId="7" fillId="7" borderId="103" xfId="0" applyFont="1" applyFill="1" applyBorder="1" applyAlignment="1">
      <alignment horizontal="left" vertical="center" wrapText="1"/>
    </xf>
    <xf numFmtId="0" fontId="7" fillId="0" borderId="109" xfId="0" applyFont="1" applyBorder="1" applyAlignment="1">
      <alignment vertical="center" wrapText="1"/>
    </xf>
    <xf numFmtId="0" fontId="7" fillId="7" borderId="109" xfId="0" applyFont="1" applyFill="1" applyBorder="1" applyAlignment="1">
      <alignment vertical="center" wrapText="1"/>
    </xf>
    <xf numFmtId="0" fontId="7" fillId="5" borderId="103" xfId="0" applyFont="1" applyFill="1" applyBorder="1" applyAlignment="1">
      <alignment horizontal="left" vertical="center" wrapText="1"/>
    </xf>
    <xf numFmtId="0" fontId="7" fillId="5" borderId="103" xfId="0" applyFont="1" applyFill="1" applyBorder="1" applyAlignment="1">
      <alignment horizontal="justify" vertical="center" wrapText="1"/>
    </xf>
    <xf numFmtId="0" fontId="7" fillId="8" borderId="87" xfId="0" applyFont="1" applyFill="1" applyBorder="1" applyAlignment="1">
      <alignment horizontal="left" vertical="center" wrapText="1"/>
    </xf>
    <xf numFmtId="0" fontId="7" fillId="9" borderId="87" xfId="0" applyFont="1" applyFill="1" applyBorder="1" applyAlignment="1">
      <alignment horizontal="left" vertical="center" wrapText="1"/>
    </xf>
    <xf numFmtId="0" fontId="7" fillId="9" borderId="87" xfId="0" applyFont="1" applyFill="1" applyBorder="1" applyAlignment="1">
      <alignment vertical="center" wrapText="1"/>
    </xf>
    <xf numFmtId="0" fontId="7" fillId="9" borderId="87" xfId="0" applyFont="1" applyFill="1" applyBorder="1" applyAlignment="1">
      <alignment horizontal="justify" vertical="center" wrapText="1"/>
    </xf>
    <xf numFmtId="0" fontId="7" fillId="0" borderId="109" xfId="0" applyFont="1" applyBorder="1" applyAlignment="1">
      <alignment horizontal="left" vertical="center" wrapText="1"/>
    </xf>
    <xf numFmtId="0" fontId="7" fillId="8" borderId="111" xfId="0" applyFont="1" applyFill="1" applyBorder="1" applyAlignment="1">
      <alignment horizontal="left" vertical="center" wrapText="1"/>
    </xf>
    <xf numFmtId="0" fontId="7" fillId="8" borderId="64" xfId="0" applyFont="1" applyFill="1" applyBorder="1" applyAlignment="1">
      <alignment horizontal="left" vertical="center" wrapText="1"/>
    </xf>
    <xf numFmtId="0" fontId="7" fillId="8" borderId="103" xfId="0" applyFont="1" applyFill="1" applyBorder="1" applyAlignment="1">
      <alignment horizontal="left" vertical="center" wrapText="1"/>
    </xf>
    <xf numFmtId="0" fontId="7" fillId="8" borderId="106" xfId="0" applyFont="1" applyFill="1" applyBorder="1" applyAlignment="1">
      <alignment vertical="center" wrapText="1"/>
    </xf>
    <xf numFmtId="0" fontId="6" fillId="6" borderId="87" xfId="0" applyFont="1" applyFill="1" applyBorder="1" applyAlignment="1">
      <alignment horizontal="center" vertical="center" wrapText="1"/>
    </xf>
    <xf numFmtId="0" fontId="7" fillId="5" borderId="87" xfId="12" applyFont="1" applyFill="1" applyBorder="1" applyAlignment="1">
      <alignment horizontal="left" vertical="center" wrapText="1"/>
    </xf>
    <xf numFmtId="0" fontId="7" fillId="0" borderId="87" xfId="12" applyFont="1" applyBorder="1" applyAlignment="1">
      <alignment horizontal="left" vertical="center" wrapText="1"/>
    </xf>
    <xf numFmtId="0" fontId="7" fillId="11" borderId="87" xfId="12" applyFont="1" applyFill="1" applyBorder="1" applyAlignment="1">
      <alignment horizontal="left" vertical="center" wrapText="1"/>
    </xf>
    <xf numFmtId="0" fontId="7" fillId="0" borderId="92" xfId="0" applyFont="1" applyBorder="1" applyAlignment="1">
      <alignment horizontal="left" vertical="center" wrapText="1"/>
    </xf>
    <xf numFmtId="0" fontId="7" fillId="0" borderId="92" xfId="0" applyFont="1" applyBorder="1" applyAlignment="1">
      <alignment vertical="center" wrapText="1"/>
    </xf>
    <xf numFmtId="0" fontId="7" fillId="8" borderId="98" xfId="9" applyFont="1" applyFill="1" applyBorder="1" applyAlignment="1">
      <alignment horizontal="left" vertical="center" wrapText="1"/>
    </xf>
    <xf numFmtId="0" fontId="7" fillId="0" borderId="98" xfId="0" applyFont="1" applyBorder="1" applyAlignment="1">
      <alignment vertical="center"/>
    </xf>
    <xf numFmtId="0" fontId="7" fillId="0" borderId="28" xfId="3" applyFont="1" applyBorder="1" applyAlignment="1">
      <alignment vertical="center" wrapText="1"/>
    </xf>
    <xf numFmtId="0" fontId="7" fillId="0" borderId="28" xfId="0" applyFont="1" applyBorder="1" applyAlignment="1">
      <alignment vertical="center" wrapText="1"/>
    </xf>
    <xf numFmtId="0" fontId="11" fillId="0" borderId="28" xfId="0" applyFont="1" applyBorder="1" applyAlignment="1">
      <alignment vertical="center" wrapText="1"/>
    </xf>
    <xf numFmtId="0" fontId="7" fillId="8" borderId="115" xfId="0" applyFont="1" applyFill="1" applyBorder="1" applyAlignment="1">
      <alignment horizontal="justify" vertical="center" wrapText="1"/>
    </xf>
    <xf numFmtId="0" fontId="7" fillId="0" borderId="115" xfId="0" applyFont="1" applyBorder="1" applyAlignment="1">
      <alignment horizontal="left" vertical="center" wrapText="1"/>
    </xf>
    <xf numFmtId="0" fontId="7" fillId="9" borderId="115" xfId="0" applyFont="1" applyFill="1" applyBorder="1" applyAlignment="1">
      <alignment horizontal="left" vertical="center" wrapText="1"/>
    </xf>
    <xf numFmtId="0" fontId="7" fillId="9" borderId="13" xfId="0" applyFont="1" applyFill="1" applyBorder="1" applyAlignment="1">
      <alignment horizontal="left" vertical="center" wrapText="1"/>
    </xf>
    <xf numFmtId="0" fontId="7" fillId="9" borderId="0" xfId="0" applyFont="1" applyFill="1" applyAlignment="1">
      <alignment horizontal="left" vertical="center" wrapText="1"/>
    </xf>
    <xf numFmtId="0" fontId="2" fillId="0" borderId="28" xfId="0" applyFont="1" applyBorder="1" applyAlignment="1">
      <alignment horizontal="center" vertical="center"/>
    </xf>
    <xf numFmtId="0" fontId="7" fillId="11" borderId="86" xfId="4" applyFont="1" applyFill="1" applyBorder="1" applyAlignment="1">
      <alignment horizontal="left" vertical="center" wrapText="1"/>
    </xf>
    <xf numFmtId="0" fontId="7" fillId="9" borderId="61"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13" fillId="8" borderId="83" xfId="0" applyFont="1" applyFill="1" applyBorder="1" applyAlignment="1">
      <alignment horizontal="left" vertical="center" wrapText="1"/>
    </xf>
    <xf numFmtId="0" fontId="16" fillId="23" borderId="136" xfId="0" applyFont="1" applyFill="1" applyBorder="1" applyAlignment="1">
      <alignment horizontal="center" vertical="center"/>
    </xf>
    <xf numFmtId="0" fontId="26" fillId="20" borderId="136" xfId="0" applyFont="1" applyFill="1" applyBorder="1" applyAlignment="1">
      <alignment horizontal="center" vertical="center"/>
    </xf>
    <xf numFmtId="0" fontId="26" fillId="20" borderId="136" xfId="0" applyFont="1" applyFill="1" applyBorder="1" applyAlignment="1">
      <alignment horizontal="center" vertical="center" wrapText="1"/>
    </xf>
    <xf numFmtId="0" fontId="26" fillId="5" borderId="136" xfId="0" applyFont="1" applyFill="1" applyBorder="1" applyAlignment="1">
      <alignment horizontal="left" vertical="center" wrapText="1"/>
    </xf>
    <xf numFmtId="0" fontId="28" fillId="5" borderId="136" xfId="0" applyFont="1" applyFill="1" applyBorder="1" applyAlignment="1">
      <alignment horizontal="center" vertical="center" wrapText="1"/>
    </xf>
    <xf numFmtId="0" fontId="28" fillId="5" borderId="136" xfId="0" applyFont="1" applyFill="1" applyBorder="1" applyAlignment="1">
      <alignment horizontal="center" vertical="center"/>
    </xf>
    <xf numFmtId="0" fontId="28" fillId="5" borderId="136" xfId="0" applyFont="1" applyFill="1" applyBorder="1" applyAlignment="1">
      <alignment horizontal="left" vertical="center" wrapText="1"/>
    </xf>
    <xf numFmtId="9" fontId="28" fillId="5" borderId="136" xfId="1" applyFont="1" applyFill="1" applyBorder="1" applyAlignment="1">
      <alignment horizontal="center" vertical="center"/>
    </xf>
    <xf numFmtId="9" fontId="28" fillId="5" borderId="136" xfId="1" applyFont="1" applyFill="1" applyBorder="1" applyAlignment="1" applyProtection="1">
      <alignment horizontal="center" vertical="center"/>
      <protection locked="0"/>
    </xf>
    <xf numFmtId="9" fontId="29" fillId="5" borderId="136" xfId="1" applyFont="1" applyFill="1" applyBorder="1" applyAlignment="1">
      <alignment horizontal="center" vertical="center"/>
    </xf>
    <xf numFmtId="9" fontId="29" fillId="5" borderId="136" xfId="17" applyFont="1" applyFill="1" applyBorder="1" applyAlignment="1">
      <alignment horizontal="center" vertical="center"/>
    </xf>
    <xf numFmtId="0" fontId="30" fillId="5" borderId="136" xfId="0" applyFont="1" applyFill="1" applyBorder="1" applyAlignment="1">
      <alignment horizontal="center" vertical="center"/>
    </xf>
    <xf numFmtId="0" fontId="28" fillId="0" borderId="136" xfId="0" applyFont="1" applyBorder="1" applyAlignment="1">
      <alignment horizontal="center" vertical="center" wrapText="1"/>
    </xf>
    <xf numFmtId="0" fontId="31" fillId="0" borderId="136" xfId="0" applyFont="1" applyBorder="1" applyAlignment="1">
      <alignment horizontal="center" vertical="center"/>
    </xf>
    <xf numFmtId="0" fontId="28" fillId="5" borderId="136" xfId="1" applyNumberFormat="1" applyFont="1" applyFill="1" applyBorder="1" applyAlignment="1" applyProtection="1">
      <alignment horizontal="center" vertical="center"/>
      <protection locked="0"/>
    </xf>
    <xf numFmtId="1" fontId="29" fillId="5" borderId="136" xfId="17" applyNumberFormat="1" applyFont="1" applyFill="1" applyBorder="1" applyAlignment="1">
      <alignment horizontal="center" vertical="center"/>
    </xf>
    <xf numFmtId="0" fontId="16" fillId="23" borderId="136" xfId="0" applyFont="1" applyFill="1" applyBorder="1" applyAlignment="1">
      <alignment horizontal="center"/>
    </xf>
    <xf numFmtId="0" fontId="28" fillId="5" borderId="136" xfId="0" applyFont="1" applyFill="1" applyBorder="1" applyAlignment="1">
      <alignment vertical="center" wrapText="1"/>
    </xf>
    <xf numFmtId="1" fontId="28" fillId="5" borderId="136" xfId="16" applyNumberFormat="1" applyFont="1" applyFill="1" applyBorder="1" applyAlignment="1">
      <alignment horizontal="center" vertical="center"/>
    </xf>
    <xf numFmtId="0" fontId="16" fillId="29" borderId="150" xfId="0" applyFont="1" applyFill="1" applyBorder="1" applyAlignment="1">
      <alignment horizontal="center" vertical="center" wrapText="1"/>
    </xf>
    <xf numFmtId="0" fontId="26" fillId="24" borderId="136" xfId="0" applyFont="1" applyFill="1" applyBorder="1" applyAlignment="1">
      <alignment horizontal="center" vertical="center"/>
    </xf>
    <xf numFmtId="0" fontId="26" fillId="24" borderId="136"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8" fillId="0" borderId="151" xfId="0" applyFont="1" applyBorder="1" applyAlignment="1">
      <alignment horizontal="center" vertical="center" wrapText="1"/>
    </xf>
    <xf numFmtId="1" fontId="29" fillId="0" borderId="136" xfId="17" applyNumberFormat="1" applyFont="1" applyFill="1" applyBorder="1" applyAlignment="1">
      <alignment horizontal="center" vertical="center"/>
    </xf>
    <xf numFmtId="0" fontId="28" fillId="5" borderId="151" xfId="0" applyFont="1" applyFill="1" applyBorder="1" applyAlignment="1">
      <alignment horizontal="center" vertical="center" wrapText="1"/>
    </xf>
    <xf numFmtId="9" fontId="28" fillId="0" borderId="136" xfId="1" applyFont="1" applyFill="1" applyBorder="1" applyAlignment="1">
      <alignment horizontal="center" vertical="center"/>
    </xf>
    <xf numFmtId="0" fontId="30" fillId="30" borderId="136" xfId="0" applyFont="1" applyFill="1" applyBorder="1" applyAlignment="1">
      <alignment horizontal="center" vertical="center"/>
    </xf>
    <xf numFmtId="0" fontId="28" fillId="0" borderId="137" xfId="0" applyFont="1" applyBorder="1" applyAlignment="1">
      <alignment horizontal="center" vertical="center" wrapText="1"/>
    </xf>
    <xf numFmtId="0" fontId="28" fillId="5" borderId="137" xfId="0" applyFont="1" applyFill="1" applyBorder="1" applyAlignment="1">
      <alignment horizontal="left" vertical="center" wrapText="1"/>
    </xf>
    <xf numFmtId="0" fontId="28" fillId="5" borderId="152" xfId="0" applyFont="1" applyFill="1" applyBorder="1" applyAlignment="1">
      <alignment horizontal="center" vertical="center"/>
    </xf>
    <xf numFmtId="0" fontId="31" fillId="0" borderId="152" xfId="0" applyFont="1" applyBorder="1" applyAlignment="1">
      <alignment horizontal="center" vertical="center"/>
    </xf>
    <xf numFmtId="0" fontId="28" fillId="5" borderId="152" xfId="1" applyNumberFormat="1" applyFont="1" applyFill="1" applyBorder="1" applyAlignment="1" applyProtection="1">
      <alignment horizontal="center" vertical="center"/>
      <protection locked="0"/>
    </xf>
    <xf numFmtId="1" fontId="29" fillId="5" borderId="152" xfId="17" applyNumberFormat="1" applyFont="1" applyFill="1" applyBorder="1" applyAlignment="1">
      <alignment horizontal="center" vertical="center"/>
    </xf>
    <xf numFmtId="9" fontId="29" fillId="5" borderId="152" xfId="17" applyFont="1" applyFill="1" applyBorder="1" applyAlignment="1">
      <alignment horizontal="center" vertical="center"/>
    </xf>
    <xf numFmtId="0" fontId="31" fillId="5" borderId="152" xfId="0" applyFont="1" applyFill="1" applyBorder="1" applyAlignment="1">
      <alignment horizontal="center" vertical="center"/>
    </xf>
    <xf numFmtId="9" fontId="29" fillId="5" borderId="152" xfId="1" applyFont="1" applyFill="1" applyBorder="1" applyAlignment="1">
      <alignment horizontal="center" vertical="center"/>
    </xf>
    <xf numFmtId="9" fontId="34" fillId="0" borderId="152" xfId="17" applyFont="1" applyFill="1" applyBorder="1" applyAlignment="1">
      <alignment horizontal="center" vertical="center"/>
    </xf>
    <xf numFmtId="0" fontId="28" fillId="5" borderId="152" xfId="0" applyFont="1" applyFill="1" applyBorder="1" applyAlignment="1">
      <alignment horizontal="center" vertical="center" wrapText="1"/>
    </xf>
    <xf numFmtId="0" fontId="28" fillId="5" borderId="152" xfId="0" applyFont="1" applyFill="1" applyBorder="1" applyAlignment="1">
      <alignment horizontal="left" vertical="center" wrapText="1"/>
    </xf>
    <xf numFmtId="0" fontId="28" fillId="0" borderId="152" xfId="0" applyFont="1" applyBorder="1" applyAlignment="1">
      <alignment horizontal="center" vertical="center" wrapText="1"/>
    </xf>
    <xf numFmtId="9" fontId="28" fillId="0" borderId="152" xfId="1" applyFont="1" applyFill="1" applyBorder="1" applyAlignment="1">
      <alignment horizontal="center" vertical="center"/>
    </xf>
    <xf numFmtId="9" fontId="34" fillId="0" borderId="152" xfId="1" applyFont="1" applyFill="1" applyBorder="1" applyAlignment="1" applyProtection="1">
      <alignment horizontal="center" vertical="center"/>
      <protection locked="0"/>
    </xf>
    <xf numFmtId="9" fontId="34" fillId="0" borderId="152" xfId="17" applyFont="1" applyBorder="1" applyAlignment="1">
      <alignment horizontal="center" vertical="center"/>
    </xf>
    <xf numFmtId="0" fontId="7" fillId="11"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3" fontId="28" fillId="0" borderId="136" xfId="0" applyNumberFormat="1" applyFont="1" applyBorder="1" applyAlignment="1">
      <alignment horizontal="center" vertical="center"/>
    </xf>
    <xf numFmtId="0" fontId="30" fillId="33" borderId="136" xfId="0" applyFont="1" applyFill="1" applyBorder="1" applyAlignment="1">
      <alignment horizontal="center" vertical="center"/>
    </xf>
    <xf numFmtId="0" fontId="31" fillId="0" borderId="0" xfId="0" applyFont="1"/>
    <xf numFmtId="0" fontId="36" fillId="0" borderId="0" xfId="0" applyFont="1" applyAlignment="1">
      <alignment horizontal="center" wrapText="1"/>
    </xf>
    <xf numFmtId="0" fontId="2" fillId="0" borderId="0" xfId="0" applyFont="1" applyAlignment="1">
      <alignment wrapText="1"/>
    </xf>
    <xf numFmtId="9" fontId="41" fillId="0" borderId="0" xfId="0" applyNumberFormat="1" applyFont="1" applyAlignment="1">
      <alignment wrapText="1"/>
    </xf>
    <xf numFmtId="0" fontId="39" fillId="8" borderId="0" xfId="0" applyFont="1" applyFill="1" applyAlignment="1">
      <alignment horizontal="left"/>
    </xf>
    <xf numFmtId="9" fontId="0" fillId="0" borderId="0" xfId="0" applyNumberFormat="1" applyAlignment="1">
      <alignment wrapText="1"/>
    </xf>
    <xf numFmtId="0" fontId="39" fillId="8" borderId="0" xfId="0" applyFont="1" applyFill="1" applyAlignment="1">
      <alignment horizontal="center"/>
    </xf>
    <xf numFmtId="0" fontId="42" fillId="8" borderId="0" xfId="0" applyFont="1" applyFill="1" applyAlignment="1">
      <alignment horizontal="left"/>
    </xf>
    <xf numFmtId="0" fontId="42" fillId="8" borderId="0" xfId="0" applyFont="1" applyFill="1" applyAlignment="1">
      <alignment horizontal="center"/>
    </xf>
    <xf numFmtId="0" fontId="37" fillId="0" borderId="0" xfId="0" applyFont="1"/>
    <xf numFmtId="9" fontId="28" fillId="5" borderId="152" xfId="1" applyFont="1" applyFill="1" applyBorder="1" applyAlignment="1">
      <alignment horizontal="center" vertical="center"/>
    </xf>
    <xf numFmtId="9" fontId="34" fillId="5" borderId="152" xfId="17" applyFont="1" applyFill="1" applyBorder="1" applyAlignment="1">
      <alignment horizontal="center" vertical="center"/>
    </xf>
    <xf numFmtId="0" fontId="0" fillId="5" borderId="0" xfId="0" applyFill="1"/>
    <xf numFmtId="0" fontId="28" fillId="5" borderId="190" xfId="0" applyFont="1" applyFill="1" applyBorder="1" applyAlignment="1">
      <alignment horizontal="center" vertical="center" wrapText="1"/>
    </xf>
    <xf numFmtId="0" fontId="28" fillId="5" borderId="190" xfId="0" applyFont="1" applyFill="1" applyBorder="1" applyAlignment="1">
      <alignment horizontal="left" vertical="center" wrapText="1"/>
    </xf>
    <xf numFmtId="0" fontId="30" fillId="5" borderId="190" xfId="0" applyFont="1" applyFill="1" applyBorder="1" applyAlignment="1">
      <alignment horizontal="center" vertical="center"/>
    </xf>
    <xf numFmtId="0" fontId="31" fillId="5" borderId="136" xfId="0" applyFont="1" applyFill="1" applyBorder="1" applyAlignment="1">
      <alignment horizontal="center" vertical="center" wrapText="1"/>
    </xf>
    <xf numFmtId="0" fontId="45" fillId="35" borderId="191" xfId="0" applyFont="1" applyFill="1" applyBorder="1" applyAlignment="1">
      <alignment horizontal="center" vertical="center" wrapText="1"/>
    </xf>
    <xf numFmtId="0" fontId="45" fillId="35" borderId="192" xfId="0" applyFont="1" applyFill="1" applyBorder="1" applyAlignment="1">
      <alignment horizontal="center" vertical="center" wrapText="1"/>
    </xf>
    <xf numFmtId="0" fontId="45" fillId="36" borderId="194" xfId="0" applyFont="1" applyFill="1" applyBorder="1" applyAlignment="1">
      <alignment vertical="center" wrapText="1"/>
    </xf>
    <xf numFmtId="9" fontId="45" fillId="36" borderId="194" xfId="0" applyNumberFormat="1" applyFont="1" applyFill="1" applyBorder="1" applyAlignment="1">
      <alignment horizontal="center" vertical="center" wrapText="1"/>
    </xf>
    <xf numFmtId="9" fontId="45" fillId="36" borderId="194" xfId="1" applyFont="1" applyFill="1" applyBorder="1" applyAlignment="1">
      <alignment horizontal="center" vertical="center" wrapText="1"/>
    </xf>
    <xf numFmtId="0" fontId="45" fillId="35" borderId="195" xfId="0" applyFont="1" applyFill="1" applyBorder="1" applyAlignment="1">
      <alignment horizontal="center" vertical="center" wrapText="1"/>
    </xf>
    <xf numFmtId="0" fontId="0" fillId="0" borderId="196" xfId="0" applyBorder="1"/>
    <xf numFmtId="0" fontId="0" fillId="0" borderId="197" xfId="0" applyBorder="1"/>
    <xf numFmtId="0" fontId="31" fillId="0" borderId="0" xfId="0" applyFont="1" applyAlignment="1">
      <alignment wrapText="1"/>
    </xf>
    <xf numFmtId="0" fontId="28" fillId="0" borderId="0" xfId="0" applyFont="1" applyAlignment="1">
      <alignment horizontal="center" vertical="center" wrapText="1"/>
    </xf>
    <xf numFmtId="0" fontId="28" fillId="5" borderId="0" xfId="0" applyFont="1" applyFill="1" applyAlignment="1">
      <alignment horizontal="center" vertical="center" wrapText="1"/>
    </xf>
    <xf numFmtId="0" fontId="38" fillId="0" borderId="0" xfId="0" applyFont="1" applyAlignment="1">
      <alignment horizontal="center" vertical="center"/>
    </xf>
    <xf numFmtId="0" fontId="37" fillId="0" borderId="0" xfId="0" applyFont="1" applyAlignment="1">
      <alignment horizontal="center" wrapText="1"/>
    </xf>
    <xf numFmtId="0" fontId="40" fillId="0" borderId="0" xfId="0" applyFont="1" applyAlignment="1">
      <alignment horizontal="center" wrapText="1"/>
    </xf>
    <xf numFmtId="0" fontId="37" fillId="0" borderId="0" xfId="0" applyFont="1" applyAlignment="1">
      <alignment horizontal="center"/>
    </xf>
    <xf numFmtId="9" fontId="40" fillId="0" borderId="0" xfId="0" applyNumberFormat="1" applyFont="1" applyAlignment="1">
      <alignment horizontal="right" wrapText="1"/>
    </xf>
    <xf numFmtId="0" fontId="31" fillId="0" borderId="0" xfId="0" applyFont="1" applyAlignment="1">
      <alignment horizontal="center" vertical="center" wrapText="1"/>
    </xf>
    <xf numFmtId="0" fontId="28" fillId="5" borderId="204" xfId="0" applyFont="1" applyFill="1" applyBorder="1" applyAlignment="1">
      <alignment horizontal="center" vertical="center" wrapText="1"/>
    </xf>
    <xf numFmtId="0" fontId="28" fillId="5" borderId="204" xfId="0" applyFont="1" applyFill="1" applyBorder="1" applyAlignment="1">
      <alignment horizontal="center" vertical="center"/>
    </xf>
    <xf numFmtId="0" fontId="28" fillId="5" borderId="204" xfId="0" applyFont="1" applyFill="1" applyBorder="1" applyAlignment="1">
      <alignment horizontal="left" vertical="center" wrapText="1"/>
    </xf>
    <xf numFmtId="9" fontId="28" fillId="5" borderId="204" xfId="1" applyFont="1" applyFill="1" applyBorder="1" applyAlignment="1">
      <alignment horizontal="center" vertical="center"/>
    </xf>
    <xf numFmtId="9" fontId="28" fillId="5" borderId="204" xfId="1" applyFont="1" applyFill="1" applyBorder="1" applyAlignment="1" applyProtection="1">
      <alignment horizontal="center" vertical="center"/>
      <protection locked="0"/>
    </xf>
    <xf numFmtId="9" fontId="29" fillId="5" borderId="204" xfId="1" applyFont="1" applyFill="1" applyBorder="1" applyAlignment="1">
      <alignment horizontal="center" vertical="center"/>
    </xf>
    <xf numFmtId="9" fontId="29" fillId="5" borderId="204" xfId="17" applyFont="1" applyFill="1" applyBorder="1" applyAlignment="1">
      <alignment horizontal="center" vertical="center"/>
    </xf>
    <xf numFmtId="0" fontId="30" fillId="5" borderId="204" xfId="0" applyFont="1" applyFill="1" applyBorder="1" applyAlignment="1">
      <alignment horizontal="center" vertical="center"/>
    </xf>
    <xf numFmtId="0" fontId="26" fillId="5" borderId="0" xfId="0" applyFont="1" applyFill="1" applyAlignment="1">
      <alignment horizontal="left" vertical="center" wrapText="1"/>
    </xf>
    <xf numFmtId="0" fontId="28" fillId="5" borderId="0" xfId="0" applyFont="1" applyFill="1" applyAlignment="1">
      <alignment horizontal="center" vertical="center"/>
    </xf>
    <xf numFmtId="0" fontId="28" fillId="5" borderId="0" xfId="0" applyFont="1" applyFill="1" applyAlignment="1">
      <alignment horizontal="left" vertical="center" wrapText="1"/>
    </xf>
    <xf numFmtId="9" fontId="28" fillId="5" borderId="0" xfId="1" applyFont="1" applyFill="1" applyBorder="1" applyAlignment="1">
      <alignment horizontal="center" vertical="center"/>
    </xf>
    <xf numFmtId="9" fontId="28" fillId="5" borderId="0" xfId="1" applyFont="1" applyFill="1" applyBorder="1" applyAlignment="1" applyProtection="1">
      <alignment horizontal="center" vertical="center"/>
      <protection locked="0"/>
    </xf>
    <xf numFmtId="9" fontId="29" fillId="5" borderId="0" xfId="1" applyFont="1" applyFill="1" applyBorder="1" applyAlignment="1">
      <alignment horizontal="center" vertical="center"/>
    </xf>
    <xf numFmtId="9" fontId="29" fillId="5" borderId="0" xfId="17" applyFont="1" applyFill="1" applyBorder="1" applyAlignment="1">
      <alignment horizontal="center" vertical="center"/>
    </xf>
    <xf numFmtId="0" fontId="30" fillId="5" borderId="0" xfId="0" applyFont="1" applyFill="1" applyAlignment="1">
      <alignment horizontal="center" vertical="center"/>
    </xf>
    <xf numFmtId="0" fontId="28" fillId="0" borderId="204" xfId="0" applyFont="1" applyBorder="1" applyAlignment="1">
      <alignment horizontal="center" vertical="center" wrapText="1"/>
    </xf>
    <xf numFmtId="0" fontId="30" fillId="33" borderId="204" xfId="0" applyFont="1" applyFill="1" applyBorder="1" applyAlignment="1">
      <alignment horizontal="center" vertical="center"/>
    </xf>
    <xf numFmtId="0" fontId="31" fillId="0" borderId="204" xfId="0" applyFont="1" applyBorder="1" applyAlignment="1">
      <alignment horizontal="center" vertical="center"/>
    </xf>
    <xf numFmtId="0" fontId="28" fillId="5" borderId="204" xfId="1" applyNumberFormat="1" applyFont="1" applyFill="1" applyBorder="1" applyAlignment="1" applyProtection="1">
      <alignment horizontal="center" vertical="center"/>
      <protection locked="0"/>
    </xf>
    <xf numFmtId="1" fontId="29" fillId="5" borderId="204" xfId="17" applyNumberFormat="1" applyFont="1" applyFill="1" applyBorder="1" applyAlignment="1">
      <alignment horizontal="center" vertical="center"/>
    </xf>
    <xf numFmtId="0" fontId="30" fillId="30" borderId="204" xfId="0" applyFont="1" applyFill="1" applyBorder="1" applyAlignment="1">
      <alignment horizontal="center" vertical="center"/>
    </xf>
    <xf numFmtId="9" fontId="28" fillId="0" borderId="204" xfId="1" applyFont="1" applyFill="1" applyBorder="1" applyAlignment="1">
      <alignment horizontal="center" vertical="center"/>
    </xf>
    <xf numFmtId="9" fontId="40" fillId="0" borderId="0" xfId="0" applyNumberFormat="1" applyFont="1" applyAlignment="1">
      <alignment horizontal="center" wrapText="1"/>
    </xf>
    <xf numFmtId="9" fontId="37" fillId="0" borderId="0" xfId="0" applyNumberFormat="1" applyFont="1" applyAlignment="1">
      <alignment horizontal="center"/>
    </xf>
    <xf numFmtId="9" fontId="37" fillId="0" borderId="0" xfId="0" applyNumberFormat="1" applyFont="1" applyAlignment="1">
      <alignment horizontal="center" wrapText="1"/>
    </xf>
    <xf numFmtId="0" fontId="31" fillId="0" borderId="0" xfId="0" applyFont="1" applyAlignment="1">
      <alignment horizontal="left"/>
    </xf>
    <xf numFmtId="0" fontId="48" fillId="0" borderId="204" xfId="0" applyFont="1" applyBorder="1" applyAlignment="1">
      <alignment horizontal="center" vertical="center"/>
    </xf>
    <xf numFmtId="0" fontId="7" fillId="9" borderId="204" xfId="0" applyFont="1" applyFill="1" applyBorder="1" applyAlignment="1">
      <alignment horizontal="left" vertical="center" wrapText="1"/>
    </xf>
    <xf numFmtId="0" fontId="7" fillId="32" borderId="1" xfId="0" applyFont="1" applyFill="1" applyBorder="1" applyAlignment="1">
      <alignment horizontal="left" vertical="center" wrapText="1"/>
    </xf>
    <xf numFmtId="0" fontId="7" fillId="32" borderId="215" xfId="0" applyFont="1" applyFill="1" applyBorder="1" applyAlignment="1">
      <alignment horizontal="left" vertical="center" wrapText="1"/>
    </xf>
    <xf numFmtId="0" fontId="7" fillId="31" borderId="1" xfId="0" applyFont="1" applyFill="1" applyBorder="1" applyAlignment="1">
      <alignment horizontal="left" vertical="center" wrapText="1"/>
    </xf>
    <xf numFmtId="0" fontId="7" fillId="8" borderId="1" xfId="0" applyFont="1" applyFill="1" applyBorder="1" applyAlignment="1">
      <alignment horizontal="justify" vertical="center" wrapText="1"/>
    </xf>
    <xf numFmtId="0" fontId="7" fillId="8" borderId="155"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left" vertical="center"/>
    </xf>
    <xf numFmtId="0" fontId="46" fillId="36" borderId="0" xfId="0" applyFont="1" applyFill="1" applyAlignment="1">
      <alignment horizontal="center" vertical="center" wrapText="1"/>
    </xf>
    <xf numFmtId="0" fontId="45" fillId="36" borderId="194" xfId="0" applyFont="1" applyFill="1" applyBorder="1" applyAlignment="1">
      <alignment horizontal="left" vertical="center" wrapText="1"/>
    </xf>
    <xf numFmtId="0" fontId="28" fillId="0" borderId="0" xfId="0" applyFont="1" applyAlignment="1">
      <alignment horizontal="left" vertical="center" wrapText="1"/>
    </xf>
    <xf numFmtId="0" fontId="7" fillId="8" borderId="217" xfId="0" applyFont="1" applyFill="1" applyBorder="1" applyAlignment="1">
      <alignment horizontal="left" vertical="center" wrapText="1"/>
    </xf>
    <xf numFmtId="0" fontId="7" fillId="8" borderId="217" xfId="0" applyFont="1" applyFill="1" applyBorder="1" applyAlignment="1">
      <alignment vertical="center" wrapText="1"/>
    </xf>
    <xf numFmtId="0" fontId="6" fillId="14" borderId="204" xfId="0" applyFont="1" applyFill="1" applyBorder="1" applyAlignment="1">
      <alignment horizontal="center" vertical="center" wrapText="1"/>
    </xf>
    <xf numFmtId="0" fontId="7" fillId="32" borderId="204" xfId="0" applyFont="1" applyFill="1" applyBorder="1" applyAlignment="1">
      <alignment horizontal="justify" vertical="center" wrapText="1"/>
    </xf>
    <xf numFmtId="0" fontId="7" fillId="32" borderId="209" xfId="0" applyFont="1" applyFill="1" applyBorder="1" applyAlignment="1">
      <alignment horizontal="left" vertical="center" wrapText="1"/>
    </xf>
    <xf numFmtId="0" fontId="7" fillId="32" borderId="204" xfId="0" applyFont="1" applyFill="1" applyBorder="1" applyAlignment="1">
      <alignment horizontal="left" vertical="center" wrapText="1"/>
    </xf>
    <xf numFmtId="0" fontId="7" fillId="31" borderId="212" xfId="0" applyFont="1" applyFill="1" applyBorder="1" applyAlignment="1">
      <alignment horizontal="left" vertical="center" wrapText="1"/>
    </xf>
    <xf numFmtId="0" fontId="7" fillId="32" borderId="213" xfId="0" applyFont="1" applyFill="1" applyBorder="1" applyAlignment="1">
      <alignment vertical="center" wrapText="1"/>
    </xf>
    <xf numFmtId="0" fontId="7" fillId="8" borderId="97" xfId="0" applyFont="1" applyFill="1" applyBorder="1" applyAlignment="1">
      <alignment vertical="center" wrapText="1"/>
    </xf>
    <xf numFmtId="0" fontId="11" fillId="8" borderId="1" xfId="0" applyFont="1" applyFill="1" applyBorder="1" applyAlignment="1">
      <alignment horizontal="left" vertical="center" wrapText="1"/>
    </xf>
    <xf numFmtId="0" fontId="7" fillId="8" borderId="12" xfId="0" applyFont="1" applyFill="1" applyBorder="1" applyAlignment="1">
      <alignment horizontal="left" wrapText="1"/>
    </xf>
    <xf numFmtId="0" fontId="7" fillId="11" borderId="4" xfId="0" applyFont="1" applyFill="1" applyBorder="1" applyAlignment="1">
      <alignment horizontal="left" wrapText="1"/>
    </xf>
    <xf numFmtId="0" fontId="49" fillId="5" borderId="204" xfId="0" applyFont="1" applyFill="1" applyBorder="1" applyAlignment="1" applyProtection="1">
      <alignment horizontal="justify" vertical="center" wrapText="1"/>
      <protection locked="0"/>
    </xf>
    <xf numFmtId="0" fontId="17" fillId="5" borderId="152" xfId="0" applyFont="1" applyFill="1" applyBorder="1" applyAlignment="1">
      <alignment vertical="center" wrapText="1"/>
    </xf>
    <xf numFmtId="0" fontId="17" fillId="5" borderId="204" xfId="0" applyFont="1" applyFill="1" applyBorder="1" applyAlignment="1">
      <alignment horizontal="left" vertical="center" wrapText="1"/>
    </xf>
    <xf numFmtId="0" fontId="17" fillId="5" borderId="136" xfId="0" applyFont="1" applyFill="1" applyBorder="1" applyAlignment="1">
      <alignment horizontal="left" vertical="center" wrapText="1"/>
    </xf>
    <xf numFmtId="0" fontId="26" fillId="5" borderId="136" xfId="0" applyFont="1" applyFill="1" applyBorder="1" applyAlignment="1">
      <alignment vertical="center" wrapText="1"/>
    </xf>
    <xf numFmtId="0" fontId="17" fillId="5" borderId="137" xfId="0" applyFont="1" applyFill="1" applyBorder="1" applyAlignment="1">
      <alignment horizontal="left" vertical="center" wrapText="1"/>
    </xf>
    <xf numFmtId="0" fontId="26" fillId="5" borderId="204" xfId="0" applyFont="1" applyFill="1" applyBorder="1" applyAlignment="1">
      <alignment horizontal="left" vertical="center" wrapText="1"/>
    </xf>
    <xf numFmtId="0" fontId="26" fillId="5" borderId="190" xfId="0" applyFont="1" applyFill="1" applyBorder="1" applyAlignment="1">
      <alignment horizontal="left" vertical="center" wrapText="1"/>
    </xf>
    <xf numFmtId="0" fontId="26" fillId="5" borderId="175" xfId="0" applyFont="1" applyFill="1" applyBorder="1" applyAlignment="1">
      <alignment horizontal="left" vertical="center" wrapText="1"/>
    </xf>
    <xf numFmtId="0" fontId="26" fillId="5" borderId="152" xfId="0" applyFont="1" applyFill="1" applyBorder="1" applyAlignment="1">
      <alignment horizontal="left" vertical="center" wrapText="1"/>
    </xf>
    <xf numFmtId="0" fontId="17" fillId="5" borderId="152" xfId="0" applyFont="1" applyFill="1" applyBorder="1" applyAlignment="1">
      <alignment horizontal="left" vertical="center" wrapText="1"/>
    </xf>
    <xf numFmtId="0" fontId="17" fillId="5" borderId="190" xfId="0" applyFont="1" applyFill="1" applyBorder="1" applyAlignment="1">
      <alignment horizontal="left" vertical="center" wrapText="1"/>
    </xf>
    <xf numFmtId="0" fontId="26" fillId="5" borderId="152" xfId="0" applyFont="1" applyFill="1" applyBorder="1" applyAlignment="1">
      <alignment vertical="center" wrapText="1"/>
    </xf>
    <xf numFmtId="9" fontId="47" fillId="0" borderId="0" xfId="0" applyNumberFormat="1" applyFont="1" applyAlignment="1">
      <alignment wrapText="1"/>
    </xf>
    <xf numFmtId="9" fontId="0" fillId="0" borderId="0" xfId="0" applyNumberFormat="1"/>
    <xf numFmtId="9" fontId="32" fillId="5" borderId="0" xfId="0" applyNumberFormat="1" applyFont="1" applyFill="1" applyAlignment="1">
      <alignment wrapText="1"/>
    </xf>
    <xf numFmtId="9" fontId="40" fillId="5" borderId="0" xfId="0" applyNumberFormat="1" applyFont="1" applyFill="1" applyAlignment="1">
      <alignment wrapText="1"/>
    </xf>
    <xf numFmtId="9" fontId="45" fillId="5" borderId="0" xfId="0" applyNumberFormat="1" applyFont="1" applyFill="1" applyAlignment="1">
      <alignment horizontal="center" vertical="center" wrapText="1"/>
    </xf>
    <xf numFmtId="9" fontId="29" fillId="0" borderId="204" xfId="17" applyFont="1" applyFill="1" applyBorder="1" applyAlignment="1">
      <alignment horizontal="center" vertical="center"/>
    </xf>
    <xf numFmtId="0" fontId="30" fillId="31" borderId="136" xfId="0" applyFont="1" applyFill="1" applyBorder="1" applyAlignment="1">
      <alignment horizontal="center" vertical="center"/>
    </xf>
    <xf numFmtId="0" fontId="0" fillId="31" borderId="0" xfId="0" applyFill="1"/>
    <xf numFmtId="0" fontId="28" fillId="0" borderId="136" xfId="0" applyFont="1" applyBorder="1" applyAlignment="1">
      <alignment horizontal="left" vertical="center" wrapText="1"/>
    </xf>
    <xf numFmtId="0" fontId="31" fillId="0" borderId="0" xfId="0" applyFont="1" applyAlignment="1">
      <alignment horizontal="left" vertical="center" wrapText="1"/>
    </xf>
    <xf numFmtId="0" fontId="17" fillId="25" borderId="132" xfId="3" applyFont="1" applyFill="1" applyBorder="1" applyAlignment="1">
      <alignment horizontal="left" vertical="center" wrapText="1"/>
    </xf>
    <xf numFmtId="0" fontId="17" fillId="25" borderId="133" xfId="3" applyFont="1" applyFill="1" applyBorder="1" applyAlignment="1">
      <alignment horizontal="left" vertical="center" wrapText="1"/>
    </xf>
    <xf numFmtId="0" fontId="17" fillId="25" borderId="134" xfId="3" applyFont="1" applyFill="1" applyBorder="1" applyAlignment="1">
      <alignment horizontal="left" vertical="center" wrapText="1"/>
    </xf>
    <xf numFmtId="0" fontId="18" fillId="25" borderId="132" xfId="3" applyFont="1" applyFill="1" applyBorder="1" applyAlignment="1">
      <alignment horizontal="left" vertical="center" wrapText="1"/>
    </xf>
    <xf numFmtId="0" fontId="18" fillId="25" borderId="133" xfId="3" applyFont="1" applyFill="1" applyBorder="1" applyAlignment="1">
      <alignment horizontal="left" vertical="center" wrapText="1"/>
    </xf>
    <xf numFmtId="0" fontId="18" fillId="25" borderId="134" xfId="3" applyFont="1" applyFill="1" applyBorder="1" applyAlignment="1">
      <alignment horizontal="left" vertical="center" wrapText="1"/>
    </xf>
    <xf numFmtId="0" fontId="16" fillId="23" borderId="136" xfId="0" applyFont="1" applyFill="1" applyBorder="1" applyAlignment="1">
      <alignment horizontal="center"/>
    </xf>
    <xf numFmtId="0" fontId="26" fillId="24" borderId="137"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17" fillId="26" borderId="136" xfId="3" applyFont="1" applyFill="1" applyBorder="1" applyAlignment="1">
      <alignment vertical="center" wrapText="1"/>
    </xf>
    <xf numFmtId="0" fontId="17" fillId="26" borderId="133" xfId="3" applyFont="1" applyFill="1" applyBorder="1" applyAlignment="1">
      <alignment vertical="center" wrapText="1"/>
    </xf>
    <xf numFmtId="0" fontId="17" fillId="26" borderId="134" xfId="3" applyFont="1" applyFill="1" applyBorder="1" applyAlignment="1">
      <alignment vertical="center" wrapText="1"/>
    </xf>
    <xf numFmtId="0" fontId="16" fillId="23" borderId="136" xfId="0" applyFont="1" applyFill="1" applyBorder="1" applyAlignment="1">
      <alignment horizontal="center" vertical="center"/>
    </xf>
    <xf numFmtId="0" fontId="16" fillId="23" borderId="136" xfId="0" applyFont="1" applyFill="1" applyBorder="1" applyAlignment="1">
      <alignment horizontal="center" vertical="center" wrapText="1"/>
    </xf>
    <xf numFmtId="0" fontId="26" fillId="24" borderId="136" xfId="0" applyFont="1" applyFill="1" applyBorder="1" applyAlignment="1">
      <alignment horizontal="center" vertical="center" wrapText="1"/>
    </xf>
    <xf numFmtId="0" fontId="18" fillId="4" borderId="132" xfId="8" applyFont="1" applyFill="1" applyBorder="1" applyAlignment="1">
      <alignment horizontal="left" vertical="center" wrapText="1"/>
    </xf>
    <xf numFmtId="0" fontId="18" fillId="4" borderId="133" xfId="8" applyFont="1" applyFill="1" applyBorder="1" applyAlignment="1">
      <alignment horizontal="left" vertical="center" wrapText="1"/>
    </xf>
    <xf numFmtId="0" fontId="18" fillId="4" borderId="134" xfId="8" applyFont="1" applyFill="1" applyBorder="1" applyAlignment="1">
      <alignment horizontal="left" vertical="center" wrapText="1"/>
    </xf>
    <xf numFmtId="0" fontId="17" fillId="4" borderId="135" xfId="3" applyFont="1" applyFill="1" applyBorder="1" applyAlignment="1">
      <alignment horizontal="left" vertical="center" wrapText="1"/>
    </xf>
    <xf numFmtId="0" fontId="17" fillId="4" borderId="133" xfId="3" applyFont="1" applyFill="1" applyBorder="1" applyAlignment="1">
      <alignment horizontal="left" vertical="center" wrapText="1"/>
    </xf>
    <xf numFmtId="0" fontId="17" fillId="4" borderId="134" xfId="3" applyFont="1" applyFill="1" applyBorder="1" applyAlignment="1">
      <alignment horizontal="left" vertical="center" wrapText="1"/>
    </xf>
    <xf numFmtId="0" fontId="17" fillId="4" borderId="141" xfId="8" applyFont="1" applyFill="1" applyBorder="1" applyAlignment="1">
      <alignment horizontal="left" vertical="center" wrapText="1"/>
    </xf>
    <xf numFmtId="0" fontId="17" fillId="4" borderId="142" xfId="8" applyFont="1" applyFill="1" applyBorder="1" applyAlignment="1">
      <alignment horizontal="left" vertical="center" wrapText="1"/>
    </xf>
    <xf numFmtId="0" fontId="17" fillId="4" borderId="143" xfId="8" applyFont="1" applyFill="1" applyBorder="1" applyAlignment="1">
      <alignment horizontal="left" vertical="center" wrapText="1"/>
    </xf>
    <xf numFmtId="0" fontId="17" fillId="2" borderId="132" xfId="3" applyFont="1" applyFill="1" applyBorder="1" applyAlignment="1">
      <alignment vertical="center" wrapText="1"/>
    </xf>
    <xf numFmtId="0" fontId="17" fillId="2" borderId="133" xfId="3" applyFont="1" applyFill="1" applyBorder="1" applyAlignment="1">
      <alignment vertical="center" wrapText="1"/>
    </xf>
    <xf numFmtId="0" fontId="17" fillId="2" borderId="134" xfId="3" applyFont="1" applyFill="1" applyBorder="1" applyAlignment="1">
      <alignment vertical="center" wrapText="1"/>
    </xf>
    <xf numFmtId="0" fontId="17" fillId="25" borderId="132" xfId="3" applyFont="1" applyFill="1" applyBorder="1" applyAlignment="1">
      <alignment vertical="center" wrapText="1"/>
    </xf>
    <xf numFmtId="0" fontId="17" fillId="25" borderId="133" xfId="3" applyFont="1" applyFill="1" applyBorder="1" applyAlignment="1">
      <alignment vertical="center" wrapText="1"/>
    </xf>
    <xf numFmtId="0" fontId="17" fillId="25" borderId="134" xfId="3" applyFont="1" applyFill="1" applyBorder="1" applyAlignment="1">
      <alignment vertical="center" wrapText="1"/>
    </xf>
    <xf numFmtId="0" fontId="18" fillId="25" borderId="132" xfId="3" applyFont="1" applyFill="1" applyBorder="1" applyAlignment="1">
      <alignment vertical="top" wrapText="1"/>
    </xf>
    <xf numFmtId="0" fontId="18" fillId="25" borderId="133" xfId="3" applyFont="1" applyFill="1" applyBorder="1" applyAlignment="1">
      <alignment vertical="top" wrapText="1"/>
    </xf>
    <xf numFmtId="0" fontId="18" fillId="25" borderId="134" xfId="3" applyFont="1" applyFill="1" applyBorder="1" applyAlignment="1">
      <alignment vertical="top" wrapText="1"/>
    </xf>
    <xf numFmtId="0" fontId="17" fillId="26" borderId="132" xfId="3" applyFont="1" applyFill="1" applyBorder="1" applyAlignment="1">
      <alignment vertical="center" wrapText="1"/>
    </xf>
    <xf numFmtId="0" fontId="16" fillId="23" borderId="132" xfId="0" applyFont="1" applyFill="1" applyBorder="1" applyAlignment="1">
      <alignment horizontal="center"/>
    </xf>
    <xf numFmtId="0" fontId="16" fillId="23" borderId="133" xfId="0" applyFont="1" applyFill="1" applyBorder="1" applyAlignment="1">
      <alignment horizontal="center"/>
    </xf>
    <xf numFmtId="0" fontId="16" fillId="23" borderId="134" xfId="0" applyFont="1" applyFill="1" applyBorder="1" applyAlignment="1">
      <alignment horizontal="center"/>
    </xf>
    <xf numFmtId="0" fontId="16" fillId="23" borderId="132" xfId="0" applyFont="1" applyFill="1" applyBorder="1" applyAlignment="1">
      <alignment horizontal="center" vertical="center"/>
    </xf>
    <xf numFmtId="0" fontId="16" fillId="23" borderId="133" xfId="0" applyFont="1" applyFill="1" applyBorder="1" applyAlignment="1">
      <alignment horizontal="center" vertical="center"/>
    </xf>
    <xf numFmtId="0" fontId="16" fillId="23" borderId="134" xfId="0" applyFont="1" applyFill="1" applyBorder="1" applyAlignment="1">
      <alignment horizontal="center" vertical="center"/>
    </xf>
    <xf numFmtId="0" fontId="16" fillId="23" borderId="132" xfId="0" applyFont="1" applyFill="1" applyBorder="1" applyAlignment="1">
      <alignment horizontal="center" vertical="center" wrapText="1"/>
    </xf>
    <xf numFmtId="0" fontId="16" fillId="23" borderId="133" xfId="0" applyFont="1" applyFill="1" applyBorder="1" applyAlignment="1">
      <alignment horizontal="center" vertical="center" wrapText="1"/>
    </xf>
    <xf numFmtId="0" fontId="16" fillId="23" borderId="134" xfId="0" applyFont="1" applyFill="1" applyBorder="1" applyAlignment="1">
      <alignment horizontal="center" vertical="center" wrapText="1"/>
    </xf>
    <xf numFmtId="0" fontId="17" fillId="2" borderId="138" xfId="3" applyFont="1" applyFill="1" applyBorder="1" applyAlignment="1">
      <alignment horizontal="left" vertical="center" wrapText="1"/>
    </xf>
    <xf numFmtId="0" fontId="17" fillId="2" borderId="139" xfId="3" applyFont="1" applyFill="1" applyBorder="1" applyAlignment="1">
      <alignment horizontal="left" vertical="center" wrapText="1"/>
    </xf>
    <xf numFmtId="0" fontId="17" fillId="2" borderId="140" xfId="3" applyFont="1" applyFill="1" applyBorder="1" applyAlignment="1">
      <alignment horizontal="left" vertical="center" wrapText="1"/>
    </xf>
    <xf numFmtId="0" fontId="6" fillId="5" borderId="0" xfId="0" applyFont="1" applyFill="1" applyAlignment="1">
      <alignment horizontal="center" vertical="center"/>
    </xf>
    <xf numFmtId="0" fontId="17" fillId="2" borderId="132" xfId="3" applyFont="1" applyFill="1" applyBorder="1" applyAlignment="1">
      <alignment horizontal="left" vertical="center" wrapText="1"/>
    </xf>
    <xf numFmtId="0" fontId="17" fillId="2" borderId="133" xfId="3" applyFont="1" applyFill="1" applyBorder="1" applyAlignment="1">
      <alignment horizontal="left" vertical="center" wrapText="1"/>
    </xf>
    <xf numFmtId="0" fontId="17" fillId="2" borderId="134" xfId="3" applyFont="1" applyFill="1" applyBorder="1" applyAlignment="1">
      <alignment horizontal="left" vertical="center" wrapText="1"/>
    </xf>
    <xf numFmtId="0" fontId="17" fillId="4" borderId="132" xfId="8" applyFont="1" applyFill="1" applyBorder="1" applyAlignment="1">
      <alignment horizontal="left" vertical="center" wrapText="1"/>
    </xf>
    <xf numFmtId="0" fontId="17" fillId="4" borderId="133" xfId="8" applyFont="1" applyFill="1" applyBorder="1" applyAlignment="1">
      <alignment horizontal="left" vertical="center" wrapText="1"/>
    </xf>
    <xf numFmtId="0" fontId="17" fillId="4" borderId="134" xfId="8" applyFont="1" applyFill="1" applyBorder="1" applyAlignment="1">
      <alignment horizontal="left" vertical="center" wrapText="1"/>
    </xf>
    <xf numFmtId="0" fontId="17" fillId="4" borderId="138" xfId="8" applyFont="1" applyFill="1" applyBorder="1" applyAlignment="1">
      <alignment horizontal="left" vertical="center" wrapText="1"/>
    </xf>
    <xf numFmtId="0" fontId="17" fillId="4" borderId="139" xfId="8" applyFont="1" applyFill="1" applyBorder="1" applyAlignment="1">
      <alignment horizontal="left" vertical="center" wrapText="1"/>
    </xf>
    <xf numFmtId="0" fontId="17" fillId="4" borderId="140" xfId="8" applyFont="1" applyFill="1" applyBorder="1" applyAlignment="1">
      <alignment horizontal="left" vertical="center" wrapText="1"/>
    </xf>
    <xf numFmtId="0" fontId="18" fillId="4" borderId="144" xfId="8" applyFont="1" applyFill="1" applyBorder="1" applyAlignment="1">
      <alignment horizontal="left" vertical="center" wrapText="1"/>
    </xf>
    <xf numFmtId="0" fontId="18" fillId="4" borderId="145" xfId="8" applyFont="1" applyFill="1" applyBorder="1" applyAlignment="1">
      <alignment horizontal="left" vertical="center" wrapText="1"/>
    </xf>
    <xf numFmtId="0" fontId="18" fillId="4" borderId="146" xfId="8" applyFont="1" applyFill="1" applyBorder="1" applyAlignment="1">
      <alignment horizontal="left" vertical="center" wrapText="1"/>
    </xf>
    <xf numFmtId="0" fontId="18" fillId="4" borderId="147" xfId="8" applyFont="1" applyFill="1" applyBorder="1" applyAlignment="1">
      <alignment horizontal="left" vertical="center" wrapText="1"/>
    </xf>
    <xf numFmtId="0" fontId="18" fillId="4" borderId="141" xfId="8" applyFont="1" applyFill="1" applyBorder="1" applyAlignment="1">
      <alignment horizontal="left" vertical="center" wrapText="1"/>
    </xf>
    <xf numFmtId="0" fontId="18" fillId="4" borderId="148" xfId="8" applyFont="1" applyFill="1" applyBorder="1" applyAlignment="1">
      <alignment horizontal="left" vertical="center" wrapText="1"/>
    </xf>
    <xf numFmtId="0" fontId="18" fillId="4" borderId="149" xfId="8" applyFont="1" applyFill="1" applyBorder="1" applyAlignment="1">
      <alignment horizontal="left" vertical="center" wrapText="1"/>
    </xf>
    <xf numFmtId="0" fontId="17" fillId="27" borderId="206" xfId="3" applyFont="1" applyFill="1" applyBorder="1" applyAlignment="1">
      <alignment horizontal="left" vertical="center" wrapText="1"/>
    </xf>
    <xf numFmtId="0" fontId="17" fillId="27" borderId="205" xfId="3" applyFont="1" applyFill="1" applyBorder="1" applyAlignment="1">
      <alignment horizontal="left" vertical="center" wrapText="1"/>
    </xf>
    <xf numFmtId="0" fontId="17" fillId="27" borderId="207" xfId="3" applyFont="1" applyFill="1" applyBorder="1" applyAlignment="1">
      <alignment horizontal="left" vertical="center" wrapText="1"/>
    </xf>
    <xf numFmtId="0" fontId="17" fillId="25" borderId="136" xfId="3" applyFont="1" applyFill="1" applyBorder="1" applyAlignment="1">
      <alignment vertical="center" wrapText="1"/>
    </xf>
    <xf numFmtId="0" fontId="45" fillId="36" borderId="193" xfId="0" applyFont="1" applyFill="1" applyBorder="1" applyAlignment="1">
      <alignment horizontal="center" vertical="center" wrapText="1"/>
    </xf>
    <xf numFmtId="0" fontId="45" fillId="36" borderId="195" xfId="0" applyFont="1" applyFill="1" applyBorder="1" applyAlignment="1">
      <alignment horizontal="center" vertical="center" wrapText="1"/>
    </xf>
    <xf numFmtId="0" fontId="46" fillId="36" borderId="200" xfId="0" applyFont="1" applyFill="1" applyBorder="1" applyAlignment="1">
      <alignment horizontal="center" vertical="center" wrapText="1"/>
    </xf>
    <xf numFmtId="0" fontId="46" fillId="36" borderId="201" xfId="0" applyFont="1" applyFill="1" applyBorder="1" applyAlignment="1">
      <alignment horizontal="center" vertical="center" wrapText="1"/>
    </xf>
    <xf numFmtId="0" fontId="46" fillId="36" borderId="202" xfId="0" applyFont="1" applyFill="1" applyBorder="1" applyAlignment="1">
      <alignment horizontal="center" vertical="center" wrapText="1"/>
    </xf>
    <xf numFmtId="0" fontId="46" fillId="36" borderId="199" xfId="0" applyFont="1" applyFill="1" applyBorder="1" applyAlignment="1">
      <alignment horizontal="center" vertical="center" wrapText="1"/>
    </xf>
    <xf numFmtId="0" fontId="46" fillId="36" borderId="198" xfId="0" applyFont="1" applyFill="1" applyBorder="1" applyAlignment="1">
      <alignment horizontal="center" vertical="center" wrapText="1"/>
    </xf>
    <xf numFmtId="0" fontId="46" fillId="36" borderId="203" xfId="0" applyFont="1" applyFill="1" applyBorder="1" applyAlignment="1">
      <alignment horizontal="center" vertical="center" wrapText="1"/>
    </xf>
    <xf numFmtId="0" fontId="6" fillId="6" borderId="90" xfId="0" applyFont="1" applyFill="1" applyBorder="1" applyAlignment="1">
      <alignment horizontal="center" vertical="center" wrapText="1"/>
    </xf>
    <xf numFmtId="0" fontId="2" fillId="12" borderId="28" xfId="0" applyFont="1" applyFill="1" applyBorder="1" applyAlignment="1">
      <alignment horizontal="center" wrapText="1"/>
    </xf>
    <xf numFmtId="0" fontId="2" fillId="0" borderId="28" xfId="0" applyFont="1" applyBorder="1" applyAlignment="1">
      <alignment horizontal="center" vertical="center" wrapText="1"/>
    </xf>
    <xf numFmtId="0" fontId="7" fillId="32" borderId="184" xfId="0" applyFont="1" applyFill="1" applyBorder="1" applyAlignment="1">
      <alignment horizontal="center" vertical="center" wrapText="1"/>
    </xf>
    <xf numFmtId="0" fontId="7" fillId="32" borderId="185" xfId="0" applyFont="1" applyFill="1" applyBorder="1" applyAlignment="1">
      <alignment horizontal="center" vertical="center" wrapText="1"/>
    </xf>
    <xf numFmtId="0" fontId="7" fillId="32" borderId="182" xfId="0" applyFont="1" applyFill="1" applyBorder="1" applyAlignment="1">
      <alignment horizontal="center" vertical="center" wrapText="1"/>
    </xf>
    <xf numFmtId="0" fontId="7" fillId="32" borderId="64" xfId="0" applyFont="1" applyFill="1" applyBorder="1" applyAlignment="1">
      <alignment horizontal="center" vertical="center" wrapText="1"/>
    </xf>
    <xf numFmtId="0" fontId="7" fillId="32" borderId="186" xfId="0" applyFont="1" applyFill="1" applyBorder="1" applyAlignment="1">
      <alignment horizontal="center" vertical="center" wrapText="1"/>
    </xf>
    <xf numFmtId="0" fontId="7" fillId="32" borderId="99" xfId="0" applyFont="1" applyFill="1" applyBorder="1" applyAlignment="1">
      <alignment horizontal="center" vertical="center" wrapText="1"/>
    </xf>
    <xf numFmtId="0" fontId="3" fillId="0" borderId="0" xfId="0" applyFont="1" applyAlignment="1">
      <alignment horizontal="center"/>
    </xf>
    <xf numFmtId="0" fontId="19" fillId="19" borderId="125" xfId="8" applyFont="1" applyFill="1" applyBorder="1" applyAlignment="1">
      <alignment horizontal="left" vertical="center"/>
    </xf>
    <xf numFmtId="0" fontId="19" fillId="19" borderId="128" xfId="8" applyFont="1" applyFill="1" applyBorder="1" applyAlignment="1">
      <alignment horizontal="left" vertical="center"/>
    </xf>
    <xf numFmtId="0" fontId="19" fillId="19" borderId="129" xfId="8" applyFont="1" applyFill="1" applyBorder="1" applyAlignment="1">
      <alignment horizontal="left" vertical="center"/>
    </xf>
    <xf numFmtId="0" fontId="6" fillId="4" borderId="50" xfId="8" applyFont="1" applyFill="1" applyBorder="1" applyAlignment="1">
      <alignment horizontal="justify" vertical="center" wrapText="1"/>
    </xf>
    <xf numFmtId="0" fontId="6" fillId="4" borderId="51" xfId="8" applyFont="1" applyFill="1" applyBorder="1" applyAlignment="1">
      <alignment horizontal="justify" vertical="center" wrapText="1"/>
    </xf>
    <xf numFmtId="0" fontId="6" fillId="6" borderId="28" xfId="0" applyFont="1" applyFill="1" applyBorder="1" applyAlignment="1">
      <alignment horizontal="center" vertical="center" wrapText="1"/>
    </xf>
    <xf numFmtId="0" fontId="6" fillId="14" borderId="90" xfId="2" applyFont="1" applyFill="1" applyBorder="1" applyAlignment="1">
      <alignment horizontal="center" vertical="center" wrapText="1"/>
    </xf>
    <xf numFmtId="0" fontId="6" fillId="14" borderId="90" xfId="0" applyFont="1" applyFill="1" applyBorder="1" applyAlignment="1">
      <alignment horizontal="center" vertical="center" wrapText="1"/>
    </xf>
    <xf numFmtId="0" fontId="6" fillId="4" borderId="28" xfId="8" applyFont="1" applyFill="1" applyBorder="1" applyAlignment="1">
      <alignment horizontal="left" vertical="center" wrapText="1"/>
    </xf>
    <xf numFmtId="0" fontId="7" fillId="4" borderId="50" xfId="8" applyFont="1" applyFill="1" applyBorder="1" applyAlignment="1">
      <alignment horizontal="justify" vertical="center" wrapText="1"/>
    </xf>
    <xf numFmtId="0" fontId="7" fillId="4" borderId="51" xfId="8" applyFont="1" applyFill="1" applyBorder="1" applyAlignment="1">
      <alignment horizontal="justify" vertical="center" wrapText="1"/>
    </xf>
    <xf numFmtId="0" fontId="6" fillId="20" borderId="28" xfId="3" applyFont="1" applyFill="1" applyBorder="1" applyAlignment="1">
      <alignment vertical="center" wrapText="1"/>
    </xf>
    <xf numFmtId="0" fontId="0" fillId="0" borderId="118" xfId="0" applyBorder="1" applyAlignment="1">
      <alignment horizontal="center"/>
    </xf>
    <xf numFmtId="0" fontId="0" fillId="0" borderId="117" xfId="0" applyBorder="1" applyAlignment="1">
      <alignment horizontal="center"/>
    </xf>
    <xf numFmtId="0" fontId="7" fillId="2" borderId="94" xfId="0" applyFont="1" applyFill="1" applyBorder="1" applyAlignment="1">
      <alignment horizontal="center"/>
    </xf>
    <xf numFmtId="0" fontId="7" fillId="2" borderId="37" xfId="0" applyFont="1" applyFill="1" applyBorder="1" applyAlignment="1">
      <alignment horizontal="center"/>
    </xf>
    <xf numFmtId="0" fontId="6" fillId="3" borderId="92" xfId="2" applyFont="1" applyFill="1" applyBorder="1" applyAlignment="1">
      <alignment horizontal="center" vertical="center" wrapText="1"/>
    </xf>
    <xf numFmtId="0" fontId="6" fillId="3" borderId="98" xfId="2" applyFont="1" applyFill="1" applyBorder="1" applyAlignment="1">
      <alignment horizontal="center" vertical="center" wrapText="1"/>
    </xf>
    <xf numFmtId="0" fontId="6" fillId="3" borderId="96" xfId="2" applyFont="1" applyFill="1" applyBorder="1" applyAlignment="1">
      <alignment horizontal="center" vertical="center" wrapText="1"/>
    </xf>
    <xf numFmtId="0" fontId="7" fillId="37" borderId="94" xfId="0" applyFont="1" applyFill="1" applyBorder="1" applyAlignment="1">
      <alignment horizontal="center"/>
    </xf>
    <xf numFmtId="0" fontId="7" fillId="37" borderId="37" xfId="0" applyFont="1" applyFill="1" applyBorder="1" applyAlignment="1">
      <alignment horizontal="center"/>
    </xf>
    <xf numFmtId="0" fontId="7" fillId="37" borderId="13" xfId="0" applyFont="1" applyFill="1" applyBorder="1" applyAlignment="1">
      <alignment horizontal="center"/>
    </xf>
    <xf numFmtId="9" fontId="11" fillId="31" borderId="28" xfId="0" applyNumberFormat="1" applyFont="1" applyFill="1" applyBorder="1" applyAlignment="1">
      <alignment horizontal="center" vertical="center"/>
    </xf>
    <xf numFmtId="0" fontId="11" fillId="31" borderId="28" xfId="0" applyFont="1" applyFill="1" applyBorder="1" applyAlignment="1">
      <alignment horizontal="center" vertical="center"/>
    </xf>
    <xf numFmtId="0" fontId="6" fillId="32" borderId="208" xfId="0" applyFont="1" applyFill="1" applyBorder="1" applyAlignment="1">
      <alignment horizontal="left" vertical="center" wrapText="1"/>
    </xf>
    <xf numFmtId="0" fontId="6" fillId="32" borderId="211" xfId="0" applyFont="1" applyFill="1" applyBorder="1" applyAlignment="1">
      <alignment horizontal="left" vertical="center" wrapText="1"/>
    </xf>
    <xf numFmtId="0" fontId="6" fillId="32" borderId="214" xfId="0" applyFont="1" applyFill="1" applyBorder="1" applyAlignment="1">
      <alignment horizontal="left" vertical="center" wrapText="1"/>
    </xf>
    <xf numFmtId="0" fontId="7" fillId="32" borderId="204" xfId="9" applyFont="1" applyFill="1" applyBorder="1" applyAlignment="1">
      <alignment horizontal="center" vertical="center" wrapText="1"/>
    </xf>
    <xf numFmtId="1" fontId="7" fillId="32" borderId="204" xfId="0" applyNumberFormat="1" applyFont="1" applyFill="1" applyBorder="1" applyAlignment="1">
      <alignment horizontal="center" vertical="center" wrapText="1"/>
    </xf>
    <xf numFmtId="0" fontId="7" fillId="32" borderId="210" xfId="0" applyFont="1" applyFill="1" applyBorder="1" applyAlignment="1">
      <alignment horizontal="center" vertical="center" wrapText="1"/>
    </xf>
    <xf numFmtId="0" fontId="7" fillId="32" borderId="145" xfId="0" applyFont="1" applyFill="1" applyBorder="1" applyAlignment="1">
      <alignment horizontal="center" vertical="center" wrapText="1"/>
    </xf>
    <xf numFmtId="0" fontId="7" fillId="9" borderId="94" xfId="0" applyFont="1" applyFill="1" applyBorder="1" applyAlignment="1">
      <alignment horizontal="center" wrapText="1"/>
    </xf>
    <xf numFmtId="0" fontId="7" fillId="9" borderId="37" xfId="0" applyFont="1" applyFill="1" applyBorder="1" applyAlignment="1">
      <alignment horizontal="center" wrapText="1"/>
    </xf>
    <xf numFmtId="0" fontId="7" fillId="9" borderId="13" xfId="0" applyFont="1" applyFill="1" applyBorder="1" applyAlignment="1">
      <alignment horizontal="center" wrapText="1"/>
    </xf>
    <xf numFmtId="0" fontId="7" fillId="0" borderId="96" xfId="0" applyFont="1" applyBorder="1" applyAlignment="1">
      <alignment horizontal="left" vertical="center" wrapText="1"/>
    </xf>
    <xf numFmtId="0" fontId="7" fillId="0" borderId="92" xfId="0" applyFont="1" applyBorder="1" applyAlignment="1">
      <alignment horizontal="left" vertical="center" wrapText="1"/>
    </xf>
    <xf numFmtId="0" fontId="7" fillId="8" borderId="97" xfId="0" applyFont="1" applyFill="1" applyBorder="1" applyAlignment="1">
      <alignment horizontal="center" vertical="center" wrapText="1"/>
    </xf>
    <xf numFmtId="0" fontId="6" fillId="9" borderId="98" xfId="0" applyFont="1" applyFill="1" applyBorder="1" applyAlignment="1">
      <alignment horizontal="left" vertical="center" wrapText="1"/>
    </xf>
    <xf numFmtId="0" fontId="7" fillId="8" borderId="96" xfId="0" applyFont="1" applyFill="1" applyBorder="1" applyAlignment="1">
      <alignment horizontal="center" vertical="center" wrapText="1"/>
    </xf>
    <xf numFmtId="0" fontId="7" fillId="8" borderId="56" xfId="0" applyFont="1" applyFill="1" applyBorder="1" applyAlignment="1">
      <alignment horizontal="center" vertical="center" wrapText="1"/>
    </xf>
    <xf numFmtId="0" fontId="7" fillId="8" borderId="92"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7" fillId="8" borderId="1" xfId="9"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8" borderId="210" xfId="0" applyFont="1" applyFill="1" applyBorder="1" applyAlignment="1">
      <alignment horizontal="center" vertical="center" wrapText="1"/>
    </xf>
    <xf numFmtId="0" fontId="7" fillId="2" borderId="37" xfId="0" applyFont="1" applyFill="1" applyBorder="1" applyAlignment="1">
      <alignment horizontal="center" wrapText="1"/>
    </xf>
    <xf numFmtId="0" fontId="7" fillId="2" borderId="13" xfId="0" applyFont="1" applyFill="1" applyBorder="1" applyAlignment="1">
      <alignment horizontal="center" wrapText="1"/>
    </xf>
    <xf numFmtId="0" fontId="7" fillId="2" borderId="13" xfId="0" applyFont="1" applyFill="1" applyBorder="1" applyAlignment="1">
      <alignment horizontal="center"/>
    </xf>
    <xf numFmtId="0" fontId="6" fillId="9" borderId="96" xfId="0" applyFont="1" applyFill="1" applyBorder="1" applyAlignment="1">
      <alignment horizontal="left" vertical="center" wrapText="1"/>
    </xf>
    <xf numFmtId="0" fontId="7" fillId="9" borderId="28" xfId="0" applyFont="1" applyFill="1" applyBorder="1" applyAlignment="1">
      <alignment horizontal="center" vertical="center" wrapText="1"/>
    </xf>
    <xf numFmtId="9" fontId="7" fillId="8" borderId="98" xfId="1" applyFont="1" applyFill="1" applyBorder="1" applyAlignment="1" applyProtection="1">
      <alignment horizontal="center" vertical="center" wrapText="1"/>
    </xf>
    <xf numFmtId="0" fontId="7" fillId="8" borderId="98" xfId="1" applyNumberFormat="1" applyFont="1" applyFill="1" applyBorder="1" applyAlignment="1" applyProtection="1">
      <alignment horizontal="center" vertical="center" wrapText="1"/>
    </xf>
    <xf numFmtId="0" fontId="7" fillId="8" borderId="96" xfId="1" applyNumberFormat="1" applyFont="1" applyFill="1" applyBorder="1" applyAlignment="1" applyProtection="1">
      <alignment horizontal="center" vertical="center" wrapText="1"/>
    </xf>
    <xf numFmtId="0" fontId="6" fillId="8" borderId="98" xfId="0" applyFont="1" applyFill="1" applyBorder="1" applyAlignment="1">
      <alignment horizontal="left" vertical="center" wrapText="1"/>
    </xf>
    <xf numFmtId="0" fontId="7" fillId="9" borderId="98" xfId="0" applyFont="1" applyFill="1" applyBorder="1" applyAlignment="1">
      <alignment horizontal="center" vertical="center" wrapText="1"/>
    </xf>
    <xf numFmtId="9" fontId="7" fillId="0" borderId="98" xfId="1" applyFont="1" applyFill="1" applyBorder="1" applyAlignment="1" applyProtection="1">
      <alignment horizontal="center" vertical="center"/>
    </xf>
    <xf numFmtId="0" fontId="7" fillId="17" borderId="94" xfId="0" applyFont="1" applyFill="1" applyBorder="1" applyAlignment="1">
      <alignment horizontal="center" wrapText="1"/>
    </xf>
    <xf numFmtId="0" fontId="7" fillId="17" borderId="37" xfId="0" applyFont="1" applyFill="1" applyBorder="1" applyAlignment="1">
      <alignment horizontal="center" wrapText="1"/>
    </xf>
    <xf numFmtId="0" fontId="7" fillId="17" borderId="94" xfId="0" applyFont="1" applyFill="1" applyBorder="1" applyAlignment="1">
      <alignment horizontal="center"/>
    </xf>
    <xf numFmtId="0" fontId="7" fillId="17" borderId="37" xfId="0" applyFont="1" applyFill="1" applyBorder="1" applyAlignment="1">
      <alignment horizontal="center"/>
    </xf>
    <xf numFmtId="0" fontId="7" fillId="17" borderId="28" xfId="0" applyFont="1" applyFill="1" applyBorder="1" applyAlignment="1">
      <alignment horizontal="center" wrapText="1"/>
    </xf>
    <xf numFmtId="0" fontId="7" fillId="17" borderId="204" xfId="0" applyFont="1" applyFill="1" applyBorder="1" applyAlignment="1">
      <alignment horizontal="center" wrapText="1"/>
    </xf>
    <xf numFmtId="0" fontId="7" fillId="17" borderId="28" xfId="0" applyFont="1" applyFill="1" applyBorder="1" applyAlignment="1">
      <alignment horizontal="center"/>
    </xf>
    <xf numFmtId="0" fontId="7" fillId="17" borderId="204" xfId="0" applyFont="1" applyFill="1" applyBorder="1" applyAlignment="1">
      <alignment horizontal="center"/>
    </xf>
    <xf numFmtId="0" fontId="7" fillId="2" borderId="94" xfId="0" applyFont="1" applyFill="1" applyBorder="1" applyAlignment="1">
      <alignment horizontal="center" wrapText="1"/>
    </xf>
    <xf numFmtId="0" fontId="6" fillId="9" borderId="28" xfId="0" applyFont="1" applyFill="1" applyBorder="1" applyAlignment="1">
      <alignment horizontal="left" vertical="center" wrapText="1"/>
    </xf>
    <xf numFmtId="0" fontId="7" fillId="9" borderId="28" xfId="1" applyNumberFormat="1" applyFont="1" applyFill="1" applyBorder="1" applyAlignment="1" applyProtection="1">
      <alignment horizontal="center" vertical="center"/>
    </xf>
    <xf numFmtId="0" fontId="7" fillId="17" borderId="13" xfId="0" applyFont="1" applyFill="1" applyBorder="1" applyAlignment="1">
      <alignment horizontal="center"/>
    </xf>
    <xf numFmtId="1" fontId="7" fillId="9" borderId="28" xfId="1" applyNumberFormat="1" applyFont="1" applyFill="1" applyBorder="1" applyAlignment="1" applyProtection="1">
      <alignment horizontal="center" vertical="center"/>
    </xf>
    <xf numFmtId="0" fontId="11" fillId="0" borderId="28" xfId="0" applyFont="1" applyBorder="1" applyAlignment="1">
      <alignment horizontal="center" vertical="center"/>
    </xf>
    <xf numFmtId="0" fontId="7" fillId="0" borderId="98" xfId="1" applyNumberFormat="1" applyFont="1" applyFill="1" applyBorder="1" applyAlignment="1" applyProtection="1">
      <alignment horizontal="center" vertical="center" wrapText="1"/>
    </xf>
    <xf numFmtId="0" fontId="7" fillId="10" borderId="94" xfId="0" applyFont="1" applyFill="1" applyBorder="1" applyAlignment="1">
      <alignment horizontal="center"/>
    </xf>
    <xf numFmtId="0" fontId="7" fillId="10" borderId="37" xfId="0" applyFont="1" applyFill="1" applyBorder="1" applyAlignment="1">
      <alignment horizontal="center"/>
    </xf>
    <xf numFmtId="0" fontId="7" fillId="10" borderId="13" xfId="0" applyFont="1" applyFill="1" applyBorder="1" applyAlignment="1">
      <alignment horizontal="center"/>
    </xf>
    <xf numFmtId="0" fontId="6" fillId="9" borderId="101" xfId="0" applyFont="1" applyFill="1" applyBorder="1" applyAlignment="1">
      <alignment vertical="center" wrapText="1"/>
    </xf>
    <xf numFmtId="0" fontId="6" fillId="9" borderId="60" xfId="0" applyFont="1" applyFill="1" applyBorder="1" applyAlignment="1">
      <alignment vertical="center" wrapText="1"/>
    </xf>
    <xf numFmtId="0" fontId="6" fillId="9" borderId="22" xfId="0" applyFont="1" applyFill="1" applyBorder="1" applyAlignment="1">
      <alignment vertical="center" wrapText="1"/>
    </xf>
    <xf numFmtId="0" fontId="7" fillId="0" borderId="28" xfId="0" applyFont="1" applyBorder="1" applyAlignment="1">
      <alignment horizontal="center" vertical="center" wrapText="1"/>
    </xf>
    <xf numFmtId="9" fontId="7" fillId="0" borderId="28" xfId="0" applyNumberFormat="1" applyFont="1" applyBorder="1" applyAlignment="1">
      <alignment horizontal="center" vertical="center"/>
    </xf>
    <xf numFmtId="0" fontId="7" fillId="9" borderId="96" xfId="0" applyFont="1" applyFill="1" applyBorder="1" applyAlignment="1">
      <alignment horizontal="center" vertical="center" wrapText="1"/>
    </xf>
    <xf numFmtId="9" fontId="7" fillId="0" borderId="98" xfId="1" applyFont="1" applyFill="1" applyBorder="1" applyAlignment="1" applyProtection="1">
      <alignment horizontal="center" vertical="center" wrapText="1"/>
    </xf>
    <xf numFmtId="0" fontId="7" fillId="0" borderId="96" xfId="1" applyNumberFormat="1" applyFont="1" applyFill="1" applyBorder="1" applyAlignment="1" applyProtection="1">
      <alignment horizontal="center" vertical="center" wrapText="1"/>
    </xf>
    <xf numFmtId="0" fontId="7" fillId="0" borderId="216" xfId="0" applyFont="1" applyBorder="1" applyAlignment="1">
      <alignment horizontal="center" vertical="center" wrapText="1"/>
    </xf>
    <xf numFmtId="0" fontId="7" fillId="0" borderId="18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19" xfId="0" applyFont="1" applyBorder="1" applyAlignment="1">
      <alignment horizontal="center" vertical="center" wrapText="1"/>
    </xf>
    <xf numFmtId="0" fontId="7" fillId="0" borderId="22" xfId="0" applyFont="1" applyBorder="1" applyAlignment="1">
      <alignment horizontal="center" vertical="center" wrapText="1"/>
    </xf>
    <xf numFmtId="0" fontId="0" fillId="10" borderId="216" xfId="0" applyFill="1" applyBorder="1" applyAlignment="1">
      <alignment horizontal="center"/>
    </xf>
    <xf numFmtId="0" fontId="0" fillId="10" borderId="189" xfId="0" applyFill="1" applyBorder="1" applyAlignment="1">
      <alignment horizontal="center"/>
    </xf>
    <xf numFmtId="0" fontId="0" fillId="10" borderId="13" xfId="0" applyFill="1" applyBorder="1" applyAlignment="1">
      <alignment horizontal="center"/>
    </xf>
    <xf numFmtId="0" fontId="7" fillId="8" borderId="179" xfId="0" applyFont="1" applyFill="1" applyBorder="1" applyAlignment="1">
      <alignment horizontal="center" vertical="center" wrapText="1"/>
    </xf>
    <xf numFmtId="0" fontId="7" fillId="8" borderId="180" xfId="0" applyFont="1" applyFill="1" applyBorder="1" applyAlignment="1">
      <alignment horizontal="center" vertical="center" wrapText="1"/>
    </xf>
    <xf numFmtId="0" fontId="7" fillId="8" borderId="181" xfId="0" applyFont="1" applyFill="1" applyBorder="1" applyAlignment="1">
      <alignment horizontal="center" vertical="center" wrapText="1"/>
    </xf>
    <xf numFmtId="0" fontId="7" fillId="8" borderId="64" xfId="0" applyFont="1" applyFill="1" applyBorder="1" applyAlignment="1">
      <alignment horizontal="center" vertical="center" wrapText="1"/>
    </xf>
    <xf numFmtId="0" fontId="7" fillId="8" borderId="74" xfId="0" applyFont="1" applyFill="1" applyBorder="1" applyAlignment="1">
      <alignment horizontal="center" vertical="center" wrapText="1"/>
    </xf>
    <xf numFmtId="0" fontId="7" fillId="8" borderId="167" xfId="0" applyFont="1" applyFill="1" applyBorder="1" applyAlignment="1">
      <alignment horizontal="center" vertical="center" wrapText="1"/>
    </xf>
    <xf numFmtId="0" fontId="7" fillId="0" borderId="177" xfId="0" applyFont="1" applyBorder="1" applyAlignment="1">
      <alignment horizontal="center" vertical="center" wrapText="1"/>
    </xf>
    <xf numFmtId="0" fontId="7" fillId="0" borderId="178" xfId="0" applyFont="1" applyBorder="1" applyAlignment="1">
      <alignment horizontal="center" vertical="center" wrapText="1"/>
    </xf>
    <xf numFmtId="9" fontId="7" fillId="9" borderId="28" xfId="1" applyFont="1" applyFill="1" applyBorder="1" applyAlignment="1" applyProtection="1">
      <alignment horizontal="center" vertical="center"/>
    </xf>
    <xf numFmtId="9" fontId="7" fillId="9" borderId="204" xfId="1" applyFont="1" applyFill="1" applyBorder="1" applyAlignment="1" applyProtection="1">
      <alignment horizontal="center" vertical="center"/>
    </xf>
    <xf numFmtId="0" fontId="11" fillId="0" borderId="184" xfId="0" applyFont="1" applyBorder="1" applyAlignment="1">
      <alignment horizontal="center" vertical="center"/>
    </xf>
    <xf numFmtId="0" fontId="11" fillId="0" borderId="187" xfId="0" applyFont="1" applyBorder="1" applyAlignment="1">
      <alignment horizontal="center" vertical="center"/>
    </xf>
    <xf numFmtId="0" fontId="11" fillId="0" borderId="182" xfId="0" applyFont="1" applyBorder="1" applyAlignment="1">
      <alignment horizontal="center" vertical="center"/>
    </xf>
    <xf numFmtId="0" fontId="11" fillId="0" borderId="11" xfId="0" applyFont="1" applyBorder="1" applyAlignment="1">
      <alignment horizontal="center" vertical="center"/>
    </xf>
    <xf numFmtId="0" fontId="11" fillId="0" borderId="163" xfId="0" applyFont="1" applyBorder="1" applyAlignment="1">
      <alignment horizontal="center" vertical="center"/>
    </xf>
    <xf numFmtId="0" fontId="11" fillId="0" borderId="118" xfId="0" applyFont="1" applyBorder="1" applyAlignment="1">
      <alignment horizontal="center" vertical="center"/>
    </xf>
    <xf numFmtId="0" fontId="11" fillId="0" borderId="108" xfId="0" applyFont="1" applyBorder="1" applyAlignment="1">
      <alignment horizontal="center" vertical="center"/>
    </xf>
    <xf numFmtId="0" fontId="7" fillId="0" borderId="218" xfId="0" applyFont="1" applyBorder="1" applyAlignment="1">
      <alignment horizontal="center" vertical="center" wrapText="1"/>
    </xf>
    <xf numFmtId="0" fontId="0" fillId="0" borderId="216" xfId="0" applyBorder="1" applyAlignment="1">
      <alignment horizontal="center"/>
    </xf>
    <xf numFmtId="0" fontId="0" fillId="0" borderId="13" xfId="0" applyBorder="1" applyAlignment="1">
      <alignment horizontal="center"/>
    </xf>
    <xf numFmtId="0" fontId="7" fillId="2" borderId="28" xfId="0" applyFont="1" applyFill="1" applyBorder="1" applyAlignment="1">
      <alignment horizontal="center"/>
    </xf>
    <xf numFmtId="0" fontId="7" fillId="2" borderId="204" xfId="0" applyFont="1" applyFill="1" applyBorder="1" applyAlignment="1">
      <alignment horizontal="center"/>
    </xf>
    <xf numFmtId="0" fontId="7" fillId="19" borderId="94" xfId="0" applyFont="1" applyFill="1" applyBorder="1" applyAlignment="1">
      <alignment horizontal="center" wrapText="1"/>
    </xf>
    <xf numFmtId="0" fontId="7" fillId="19" borderId="37" xfId="0" applyFont="1" applyFill="1" applyBorder="1" applyAlignment="1">
      <alignment horizontal="center" wrapText="1"/>
    </xf>
    <xf numFmtId="0" fontId="7" fillId="19" borderId="13" xfId="0" applyFont="1" applyFill="1" applyBorder="1" applyAlignment="1">
      <alignment horizontal="center" wrapText="1"/>
    </xf>
    <xf numFmtId="0" fontId="7" fillId="8" borderId="93" xfId="0" applyFont="1" applyFill="1" applyBorder="1" applyAlignment="1">
      <alignment horizontal="center" vertical="center" wrapText="1"/>
    </xf>
    <xf numFmtId="0" fontId="7" fillId="8" borderId="72" xfId="0" applyFont="1" applyFill="1" applyBorder="1" applyAlignment="1">
      <alignment horizontal="center" vertical="center" wrapText="1"/>
    </xf>
    <xf numFmtId="0" fontId="7" fillId="8" borderId="100" xfId="0" applyFont="1" applyFill="1" applyBorder="1" applyAlignment="1">
      <alignment horizontal="center" vertical="center" wrapText="1"/>
    </xf>
    <xf numFmtId="0" fontId="6" fillId="14" borderId="82" xfId="0" applyFont="1" applyFill="1" applyBorder="1" applyAlignment="1">
      <alignment horizontal="center" vertical="center" wrapText="1"/>
    </xf>
    <xf numFmtId="0" fontId="6" fillId="2" borderId="98" xfId="3" applyFont="1" applyFill="1" applyBorder="1" applyAlignment="1">
      <alignment horizontal="center" vertical="center" wrapText="1"/>
    </xf>
    <xf numFmtId="0" fontId="21" fillId="2" borderId="125" xfId="2" applyFont="1" applyFill="1" applyBorder="1" applyAlignment="1">
      <alignment horizontal="center" vertical="center" wrapText="1"/>
    </xf>
    <xf numFmtId="0" fontId="21" fillId="2" borderId="126" xfId="2" applyFont="1" applyFill="1" applyBorder="1" applyAlignment="1">
      <alignment horizontal="center" vertical="center" wrapText="1"/>
    </xf>
    <xf numFmtId="0" fontId="21" fillId="2" borderId="127" xfId="2" applyFont="1" applyFill="1" applyBorder="1" applyAlignment="1">
      <alignment horizontal="center" vertical="center" wrapText="1"/>
    </xf>
    <xf numFmtId="0" fontId="6" fillId="4" borderId="64" xfId="2" applyFont="1" applyFill="1" applyBorder="1" applyAlignment="1">
      <alignment horizontal="center" vertical="center" wrapText="1"/>
    </xf>
    <xf numFmtId="0" fontId="6" fillId="4" borderId="95" xfId="2" applyFont="1" applyFill="1" applyBorder="1" applyAlignment="1">
      <alignment horizontal="center" vertical="center" wrapText="1"/>
    </xf>
    <xf numFmtId="0" fontId="6" fillId="3" borderId="56" xfId="2" applyFont="1" applyFill="1" applyBorder="1" applyAlignment="1">
      <alignment horizontal="center" vertical="center" wrapText="1"/>
    </xf>
    <xf numFmtId="0" fontId="0" fillId="0" borderId="189" xfId="0" applyBorder="1" applyAlignment="1">
      <alignment horizontal="center"/>
    </xf>
    <xf numFmtId="0" fontId="7" fillId="8" borderId="218" xfId="0" applyFont="1" applyFill="1" applyBorder="1" applyAlignment="1">
      <alignment horizontal="center" vertical="center" wrapText="1"/>
    </xf>
    <xf numFmtId="0" fontId="7" fillId="8" borderId="189" xfId="0" applyFont="1" applyFill="1" applyBorder="1" applyAlignment="1">
      <alignment horizontal="center" vertical="center" wrapText="1"/>
    </xf>
    <xf numFmtId="0" fontId="7" fillId="8" borderId="220" xfId="0" applyFont="1" applyFill="1" applyBorder="1" applyAlignment="1">
      <alignment horizontal="center" vertical="center" wrapText="1"/>
    </xf>
    <xf numFmtId="0" fontId="6" fillId="9" borderId="218" xfId="0" applyFont="1" applyFill="1" applyBorder="1" applyAlignment="1">
      <alignment horizontal="center" vertical="center" wrapText="1"/>
    </xf>
    <xf numFmtId="0" fontId="6" fillId="9" borderId="189"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7" fillId="9" borderId="218" xfId="0" applyFont="1" applyFill="1" applyBorder="1" applyAlignment="1">
      <alignment horizontal="center" vertical="center" wrapText="1"/>
    </xf>
    <xf numFmtId="0" fontId="7" fillId="9" borderId="189" xfId="0" applyFont="1" applyFill="1" applyBorder="1" applyAlignment="1">
      <alignment horizontal="center" vertical="center" wrapText="1"/>
    </xf>
    <xf numFmtId="0" fontId="7" fillId="9" borderId="13" xfId="0" applyFont="1" applyFill="1" applyBorder="1" applyAlignment="1">
      <alignment horizontal="center" vertical="center" wrapText="1"/>
    </xf>
    <xf numFmtId="1" fontId="7" fillId="9" borderId="218" xfId="1" applyNumberFormat="1" applyFont="1" applyFill="1" applyBorder="1" applyAlignment="1" applyProtection="1">
      <alignment horizontal="center" vertical="center"/>
    </xf>
    <xf numFmtId="1" fontId="7" fillId="9" borderId="189" xfId="1" applyNumberFormat="1" applyFont="1" applyFill="1" applyBorder="1" applyAlignment="1" applyProtection="1">
      <alignment horizontal="center" vertical="center"/>
    </xf>
    <xf numFmtId="1" fontId="7" fillId="9" borderId="13" xfId="1" applyNumberFormat="1" applyFont="1" applyFill="1" applyBorder="1" applyAlignment="1" applyProtection="1">
      <alignment horizontal="center" vertical="center"/>
    </xf>
    <xf numFmtId="0" fontId="7" fillId="8" borderId="208" xfId="0" applyFont="1" applyFill="1" applyBorder="1" applyAlignment="1">
      <alignment horizontal="center" vertical="center" wrapText="1"/>
    </xf>
    <xf numFmtId="0" fontId="7" fillId="8" borderId="211"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9" borderId="219" xfId="0" applyFont="1" applyFill="1" applyBorder="1" applyAlignment="1">
      <alignment horizontal="center" vertical="center" wrapText="1"/>
    </xf>
    <xf numFmtId="0" fontId="7" fillId="9" borderId="211"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0" fillId="0" borderId="74" xfId="0" applyBorder="1" applyAlignment="1">
      <alignment horizontal="center"/>
    </xf>
    <xf numFmtId="0" fontId="0" fillId="0" borderId="23" xfId="0" applyBorder="1" applyAlignment="1">
      <alignment horizontal="center"/>
    </xf>
    <xf numFmtId="0" fontId="0" fillId="0" borderId="0" xfId="0" applyAlignment="1">
      <alignment horizontal="center"/>
    </xf>
    <xf numFmtId="0" fontId="0" fillId="0" borderId="45" xfId="0" applyBorder="1" applyAlignment="1">
      <alignment horizontal="center"/>
    </xf>
    <xf numFmtId="0" fontId="7" fillId="10" borderId="91" xfId="0" applyFont="1" applyFill="1" applyBorder="1" applyAlignment="1">
      <alignment horizontal="center" vertical="top" wrapText="1"/>
    </xf>
    <xf numFmtId="0" fontId="7" fillId="10" borderId="37" xfId="0" applyFont="1" applyFill="1" applyBorder="1" applyAlignment="1">
      <alignment horizontal="center" vertical="top" wrapText="1"/>
    </xf>
    <xf numFmtId="0" fontId="7" fillId="10" borderId="13" xfId="0" applyFont="1" applyFill="1" applyBorder="1" applyAlignment="1">
      <alignment horizontal="center" vertical="top" wrapText="1"/>
    </xf>
    <xf numFmtId="0" fontId="6" fillId="5" borderId="91"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7" fillId="5" borderId="91"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13" xfId="0" applyFont="1" applyFill="1" applyBorder="1" applyAlignment="1">
      <alignment horizontal="center" vertical="center" wrapText="1"/>
    </xf>
    <xf numFmtId="9" fontId="7" fillId="5" borderId="91" xfId="0" applyNumberFormat="1" applyFont="1" applyFill="1" applyBorder="1" applyAlignment="1">
      <alignment horizontal="center" vertical="center" wrapText="1"/>
    </xf>
    <xf numFmtId="0" fontId="7" fillId="5" borderId="171" xfId="0" applyFont="1" applyFill="1" applyBorder="1" applyAlignment="1">
      <alignment horizontal="left" vertical="center" wrapText="1"/>
    </xf>
    <xf numFmtId="0" fontId="7" fillId="5" borderId="170" xfId="0" applyFont="1" applyFill="1" applyBorder="1" applyAlignment="1">
      <alignment horizontal="left" vertical="center" wrapText="1"/>
    </xf>
    <xf numFmtId="0" fontId="7" fillId="5" borderId="154"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7" fillId="5" borderId="108" xfId="0" applyFont="1" applyFill="1" applyBorder="1" applyAlignment="1">
      <alignment horizontal="left" vertical="center" wrapText="1"/>
    </xf>
    <xf numFmtId="0" fontId="19" fillId="19" borderId="50" xfId="8" applyFont="1" applyFill="1" applyBorder="1" applyAlignment="1">
      <alignment horizontal="left" vertical="center"/>
    </xf>
    <xf numFmtId="0" fontId="19" fillId="19" borderId="88" xfId="8" applyFont="1" applyFill="1" applyBorder="1" applyAlignment="1">
      <alignment horizontal="left" vertical="center"/>
    </xf>
    <xf numFmtId="0" fontId="6" fillId="4" borderId="87" xfId="8" applyFont="1" applyFill="1" applyBorder="1" applyAlignment="1">
      <alignment horizontal="left" vertical="center" wrapText="1"/>
    </xf>
    <xf numFmtId="9" fontId="7" fillId="0" borderId="28" xfId="4" applyNumberFormat="1" applyFont="1" applyBorder="1" applyAlignment="1">
      <alignment horizontal="center" vertical="center"/>
    </xf>
    <xf numFmtId="0" fontId="6" fillId="0" borderId="28" xfId="0" applyFont="1" applyBorder="1" applyAlignment="1">
      <alignment horizontal="left" vertical="center" wrapText="1"/>
    </xf>
    <xf numFmtId="0" fontId="7" fillId="0" borderId="89" xfId="0" applyFont="1" applyBorder="1" applyAlignment="1">
      <alignment horizontal="center" vertical="center" wrapText="1"/>
    </xf>
    <xf numFmtId="9" fontId="7" fillId="7" borderId="91" xfId="4" applyNumberFormat="1" applyFont="1" applyFill="1" applyBorder="1" applyAlignment="1">
      <alignment horizontal="center" vertical="center" wrapText="1"/>
    </xf>
    <xf numFmtId="9" fontId="7" fillId="7" borderId="37" xfId="4" applyNumberFormat="1" applyFont="1" applyFill="1" applyBorder="1" applyAlignment="1">
      <alignment horizontal="center" vertical="center" wrapText="1"/>
    </xf>
    <xf numFmtId="0" fontId="6" fillId="14" borderId="28" xfId="0" applyFont="1" applyFill="1" applyBorder="1" applyAlignment="1">
      <alignment horizontal="center" vertical="center" wrapText="1"/>
    </xf>
    <xf numFmtId="0" fontId="6" fillId="14" borderId="28" xfId="2" applyFont="1" applyFill="1" applyBorder="1" applyAlignment="1">
      <alignment horizontal="center" vertical="center" wrapText="1"/>
    </xf>
    <xf numFmtId="0" fontId="7" fillId="6" borderId="91" xfId="4" applyFont="1" applyFill="1" applyBorder="1" applyAlignment="1">
      <alignment horizontal="center" vertical="top" wrapText="1"/>
    </xf>
    <xf numFmtId="0" fontId="7" fillId="6" borderId="37" xfId="4" applyFont="1" applyFill="1" applyBorder="1" applyAlignment="1">
      <alignment horizontal="center" vertical="top" wrapText="1"/>
    </xf>
    <xf numFmtId="0" fontId="7" fillId="0" borderId="171" xfId="0" applyFont="1" applyBorder="1" applyAlignment="1">
      <alignment horizontal="left" vertical="center" wrapText="1"/>
    </xf>
    <xf numFmtId="0" fontId="7" fillId="0" borderId="172" xfId="0" applyFont="1" applyBorder="1" applyAlignment="1">
      <alignment horizontal="left" vertical="center" wrapText="1"/>
    </xf>
    <xf numFmtId="0" fontId="7" fillId="0" borderId="154" xfId="0" applyFont="1" applyBorder="1" applyAlignment="1">
      <alignment horizontal="left" vertical="center" wrapText="1"/>
    </xf>
    <xf numFmtId="0" fontId="7" fillId="0" borderId="0" xfId="0" applyFont="1" applyAlignment="1">
      <alignment horizontal="left" vertical="center" wrapText="1"/>
    </xf>
    <xf numFmtId="0" fontId="7" fillId="0" borderId="45" xfId="0" applyFont="1" applyBorder="1" applyAlignment="1">
      <alignment horizontal="left" vertical="center" wrapText="1"/>
    </xf>
    <xf numFmtId="0" fontId="7" fillId="0" borderId="173" xfId="0" applyFont="1" applyBorder="1" applyAlignment="1">
      <alignment horizontal="left" vertical="center" wrapText="1"/>
    </xf>
    <xf numFmtId="0" fontId="6" fillId="3" borderId="98" xfId="3" applyFont="1" applyFill="1" applyBorder="1" applyAlignment="1">
      <alignment horizontal="center" vertical="center" wrapText="1"/>
    </xf>
    <xf numFmtId="0" fontId="5" fillId="2" borderId="105" xfId="2" applyFont="1" applyFill="1" applyBorder="1" applyAlignment="1">
      <alignment horizontal="center" vertical="center" wrapText="1"/>
    </xf>
    <xf numFmtId="0" fontId="7" fillId="18" borderId="6" xfId="4" applyFont="1" applyFill="1" applyBorder="1" applyAlignment="1">
      <alignment horizontal="center" vertical="top" wrapText="1"/>
    </xf>
    <xf numFmtId="0" fontId="7" fillId="18" borderId="37" xfId="4" applyFont="1" applyFill="1" applyBorder="1" applyAlignment="1">
      <alignment horizontal="center" vertical="top" wrapText="1"/>
    </xf>
    <xf numFmtId="0" fontId="7" fillId="18" borderId="13" xfId="4" applyFont="1" applyFill="1" applyBorder="1" applyAlignment="1">
      <alignment horizontal="center" vertical="top" wrapText="1"/>
    </xf>
    <xf numFmtId="0" fontId="6" fillId="5" borderId="87" xfId="0" applyFont="1" applyFill="1" applyBorder="1" applyAlignment="1">
      <alignment horizontal="left" vertical="center" wrapText="1"/>
    </xf>
    <xf numFmtId="0" fontId="7" fillId="5" borderId="109" xfId="0" applyFont="1" applyFill="1" applyBorder="1" applyAlignment="1">
      <alignment horizontal="center" vertical="center" wrapText="1"/>
    </xf>
    <xf numFmtId="9" fontId="7" fillId="11" borderId="87" xfId="4" applyNumberFormat="1" applyFont="1" applyFill="1" applyBorder="1" applyAlignment="1">
      <alignment horizontal="center" vertical="center"/>
    </xf>
    <xf numFmtId="9" fontId="7" fillId="7" borderId="87" xfId="4" applyNumberFormat="1" applyFont="1" applyFill="1" applyBorder="1" applyAlignment="1">
      <alignment horizontal="center" vertical="center" wrapText="1"/>
    </xf>
    <xf numFmtId="9" fontId="7" fillId="7" borderId="87" xfId="4" applyNumberFormat="1" applyFont="1" applyFill="1" applyBorder="1" applyAlignment="1">
      <alignment horizontal="center" vertical="center"/>
    </xf>
    <xf numFmtId="0" fontId="7" fillId="21" borderId="6" xfId="4" applyFont="1" applyFill="1" applyBorder="1" applyAlignment="1">
      <alignment horizontal="center" vertical="top" wrapText="1"/>
    </xf>
    <xf numFmtId="0" fontId="7" fillId="21" borderId="37" xfId="4" applyFont="1" applyFill="1" applyBorder="1" applyAlignment="1">
      <alignment horizontal="center" vertical="top" wrapText="1"/>
    </xf>
    <xf numFmtId="0" fontId="7" fillId="21" borderId="13" xfId="4" applyFont="1" applyFill="1" applyBorder="1" applyAlignment="1">
      <alignment horizontal="center" vertical="top" wrapText="1"/>
    </xf>
    <xf numFmtId="0" fontId="7" fillId="22" borderId="6" xfId="4" applyFont="1" applyFill="1" applyBorder="1" applyAlignment="1">
      <alignment horizontal="center" vertical="top" wrapText="1"/>
    </xf>
    <xf numFmtId="0" fontId="7" fillId="22" borderId="37" xfId="4" applyFont="1" applyFill="1" applyBorder="1" applyAlignment="1">
      <alignment horizontal="center" vertical="top" wrapText="1"/>
    </xf>
    <xf numFmtId="0" fontId="7" fillId="22" borderId="13" xfId="4" applyFont="1" applyFill="1" applyBorder="1" applyAlignment="1">
      <alignment horizontal="center" vertical="top" wrapText="1"/>
    </xf>
    <xf numFmtId="0" fontId="6" fillId="7" borderId="87" xfId="0" applyFont="1" applyFill="1" applyBorder="1" applyAlignment="1">
      <alignment horizontal="left" vertical="center" wrapText="1"/>
    </xf>
    <xf numFmtId="0" fontId="7" fillId="0" borderId="109" xfId="0" applyFont="1" applyBorder="1" applyAlignment="1">
      <alignment horizontal="center" vertical="center" wrapText="1"/>
    </xf>
    <xf numFmtId="9" fontId="7" fillId="0" borderId="87" xfId="4" applyNumberFormat="1" applyFont="1" applyBorder="1" applyAlignment="1">
      <alignment horizontal="center" vertical="center"/>
    </xf>
    <xf numFmtId="9" fontId="7" fillId="7" borderId="6" xfId="4" applyNumberFormat="1" applyFont="1" applyFill="1" applyBorder="1" applyAlignment="1">
      <alignment horizontal="center" vertical="center" wrapText="1"/>
    </xf>
    <xf numFmtId="9" fontId="7" fillId="7" borderId="13" xfId="4" applyNumberFormat="1" applyFont="1" applyFill="1" applyBorder="1" applyAlignment="1">
      <alignment horizontal="center" vertical="center" wrapText="1"/>
    </xf>
    <xf numFmtId="0" fontId="6" fillId="11" borderId="87" xfId="0" applyFont="1" applyFill="1" applyBorder="1" applyAlignment="1">
      <alignment horizontal="left" vertical="center" wrapText="1"/>
    </xf>
    <xf numFmtId="0" fontId="7" fillId="5" borderId="47" xfId="0" applyFont="1" applyFill="1" applyBorder="1" applyAlignment="1">
      <alignment horizontal="center" vertical="center" wrapText="1"/>
    </xf>
    <xf numFmtId="0" fontId="7" fillId="18" borderId="87" xfId="4" applyFont="1" applyFill="1" applyBorder="1" applyAlignment="1">
      <alignment horizontal="center" vertical="top" wrapText="1"/>
    </xf>
    <xf numFmtId="0" fontId="6" fillId="0" borderId="87" xfId="0" applyFont="1" applyBorder="1" applyAlignment="1">
      <alignment horizontal="left" vertical="center" wrapText="1"/>
    </xf>
    <xf numFmtId="0" fontId="7" fillId="0" borderId="87" xfId="0" applyFont="1" applyBorder="1" applyAlignment="1">
      <alignment horizontal="center" vertical="center" wrapText="1"/>
    </xf>
    <xf numFmtId="0" fontId="7" fillId="5" borderId="87" xfId="0" applyFont="1" applyFill="1" applyBorder="1" applyAlignment="1">
      <alignment horizontal="center" vertical="center" wrapText="1"/>
    </xf>
    <xf numFmtId="0" fontId="28" fillId="0" borderId="87" xfId="0" applyFont="1" applyBorder="1" applyAlignment="1">
      <alignment horizontal="center" vertical="center"/>
    </xf>
    <xf numFmtId="0" fontId="7" fillId="2" borderId="6" xfId="0" applyFont="1" applyFill="1" applyBorder="1" applyAlignment="1">
      <alignment horizontal="center" vertical="top" wrapText="1"/>
    </xf>
    <xf numFmtId="0" fontId="7" fillId="2" borderId="37" xfId="0" applyFont="1" applyFill="1" applyBorder="1" applyAlignment="1">
      <alignment horizontal="center" vertical="top" wrapText="1"/>
    </xf>
    <xf numFmtId="0" fontId="7" fillId="2" borderId="13" xfId="0" applyFont="1" applyFill="1" applyBorder="1" applyAlignment="1">
      <alignment horizontal="center" vertical="top" wrapText="1"/>
    </xf>
    <xf numFmtId="0" fontId="6" fillId="9" borderId="87" xfId="0" applyFont="1" applyFill="1" applyBorder="1" applyAlignment="1">
      <alignment horizontal="left" vertical="center" wrapText="1"/>
    </xf>
    <xf numFmtId="9" fontId="7" fillId="0" borderId="87" xfId="0" applyNumberFormat="1" applyFont="1" applyBorder="1" applyAlignment="1">
      <alignment horizontal="center" vertical="center" wrapText="1"/>
    </xf>
    <xf numFmtId="0" fontId="7" fillId="0" borderId="87" xfId="0" applyFont="1" applyBorder="1" applyAlignment="1">
      <alignment horizontal="left" vertical="center" wrapText="1"/>
    </xf>
    <xf numFmtId="0" fontId="7" fillId="9" borderId="87" xfId="0" applyFont="1" applyFill="1" applyBorder="1" applyAlignment="1">
      <alignment horizontal="center" vertical="center" wrapText="1"/>
    </xf>
    <xf numFmtId="0" fontId="6" fillId="11" borderId="6" xfId="0" applyFont="1" applyFill="1" applyBorder="1" applyAlignment="1">
      <alignment horizontal="left" vertical="center" wrapText="1"/>
    </xf>
    <xf numFmtId="0" fontId="6" fillId="11" borderId="37" xfId="0" applyFont="1" applyFill="1" applyBorder="1" applyAlignment="1">
      <alignment horizontal="left" vertical="center" wrapText="1"/>
    </xf>
    <xf numFmtId="0" fontId="7" fillId="0" borderId="6" xfId="0" applyFont="1" applyBorder="1" applyAlignment="1">
      <alignment horizontal="center" vertical="center" wrapText="1"/>
    </xf>
    <xf numFmtId="0" fontId="7" fillId="0" borderId="37" xfId="0" applyFont="1" applyBorder="1" applyAlignment="1">
      <alignment horizontal="center" vertical="center" wrapText="1"/>
    </xf>
    <xf numFmtId="9" fontId="7" fillId="11" borderId="6" xfId="4" applyNumberFormat="1" applyFont="1" applyFill="1" applyBorder="1" applyAlignment="1">
      <alignment horizontal="center" vertical="center"/>
    </xf>
    <xf numFmtId="9" fontId="7" fillId="11" borderId="37" xfId="4" applyNumberFormat="1" applyFont="1" applyFill="1" applyBorder="1" applyAlignment="1">
      <alignment horizontal="center" vertical="center"/>
    </xf>
    <xf numFmtId="9" fontId="7" fillId="9" borderId="87" xfId="1" applyFont="1" applyFill="1" applyBorder="1" applyAlignment="1">
      <alignment horizontal="center" vertical="center" wrapText="1"/>
    </xf>
    <xf numFmtId="0" fontId="7" fillId="2" borderId="6" xfId="0" applyFont="1" applyFill="1" applyBorder="1" applyAlignment="1">
      <alignment horizontal="center"/>
    </xf>
    <xf numFmtId="0" fontId="7" fillId="2" borderId="6" xfId="0" applyFont="1" applyFill="1" applyBorder="1" applyAlignment="1">
      <alignment horizontal="center" wrapText="1"/>
    </xf>
    <xf numFmtId="0" fontId="7" fillId="9" borderId="47" xfId="0" applyFont="1" applyFill="1" applyBorder="1" applyAlignment="1">
      <alignment horizontal="center" vertical="center" wrapText="1"/>
    </xf>
    <xf numFmtId="0" fontId="7" fillId="9" borderId="176" xfId="0" applyFont="1" applyFill="1" applyBorder="1" applyAlignment="1">
      <alignment horizontal="center" vertical="center" wrapText="1"/>
    </xf>
    <xf numFmtId="0" fontId="7" fillId="9" borderId="164" xfId="0" applyFont="1" applyFill="1" applyBorder="1" applyAlignment="1">
      <alignment horizontal="center" vertical="center" wrapText="1"/>
    </xf>
    <xf numFmtId="0" fontId="7" fillId="9" borderId="163" xfId="0" applyFont="1" applyFill="1" applyBorder="1" applyAlignment="1">
      <alignment horizontal="center" vertical="center" wrapText="1"/>
    </xf>
    <xf numFmtId="0" fontId="7" fillId="9" borderId="118" xfId="0" applyFont="1" applyFill="1" applyBorder="1" applyAlignment="1">
      <alignment horizontal="center" vertical="center" wrapText="1"/>
    </xf>
    <xf numFmtId="0" fontId="7" fillId="9" borderId="165" xfId="0" applyFont="1" applyFill="1" applyBorder="1" applyAlignment="1">
      <alignment horizontal="center" vertical="center" wrapText="1"/>
    </xf>
    <xf numFmtId="0" fontId="11" fillId="0" borderId="87" xfId="0" applyFont="1" applyBorder="1" applyAlignment="1">
      <alignment horizontal="center" vertical="center" wrapText="1"/>
    </xf>
    <xf numFmtId="0" fontId="22" fillId="7" borderId="47" xfId="0" applyFont="1" applyFill="1" applyBorder="1" applyAlignment="1">
      <alignment horizontal="center" vertical="center" wrapText="1"/>
    </xf>
    <xf numFmtId="0" fontId="22" fillId="7" borderId="183" xfId="0" applyFont="1" applyFill="1" applyBorder="1" applyAlignment="1">
      <alignment horizontal="center" vertical="center" wrapText="1"/>
    </xf>
    <xf numFmtId="0" fontId="22" fillId="7" borderId="182" xfId="0" applyFont="1" applyFill="1" applyBorder="1" applyAlignment="1">
      <alignment horizontal="center" vertical="center" wrapText="1"/>
    </xf>
    <xf numFmtId="0" fontId="22" fillId="7" borderId="163" xfId="0" applyFont="1" applyFill="1" applyBorder="1" applyAlignment="1">
      <alignment horizontal="center" vertical="center" wrapText="1"/>
    </xf>
    <xf numFmtId="0" fontId="22" fillId="7" borderId="118" xfId="0" applyFont="1" applyFill="1" applyBorder="1" applyAlignment="1">
      <alignment horizontal="center" vertical="center" wrapText="1"/>
    </xf>
    <xf numFmtId="0" fontId="22" fillId="7" borderId="165" xfId="0" applyFont="1" applyFill="1" applyBorder="1" applyAlignment="1">
      <alignment horizontal="center" vertical="center" wrapText="1"/>
    </xf>
    <xf numFmtId="0" fontId="11" fillId="0" borderId="87" xfId="0" applyFont="1" applyBorder="1" applyAlignment="1">
      <alignment horizontal="center" vertical="center"/>
    </xf>
    <xf numFmtId="0" fontId="24" fillId="0" borderId="0" xfId="0" applyFont="1" applyAlignment="1">
      <alignment horizontal="center"/>
    </xf>
    <xf numFmtId="0" fontId="5" fillId="2" borderId="125" xfId="2" applyFont="1" applyFill="1" applyBorder="1" applyAlignment="1">
      <alignment horizontal="center" vertical="center" wrapText="1"/>
    </xf>
    <xf numFmtId="0" fontId="5" fillId="2" borderId="126" xfId="2" applyFont="1" applyFill="1" applyBorder="1" applyAlignment="1">
      <alignment horizontal="center" vertical="center" wrapText="1"/>
    </xf>
    <xf numFmtId="0" fontId="5" fillId="2" borderId="127" xfId="2" applyFont="1" applyFill="1" applyBorder="1" applyAlignment="1">
      <alignment horizontal="center" vertical="center" wrapText="1"/>
    </xf>
    <xf numFmtId="0" fontId="6" fillId="3" borderId="76" xfId="2" applyFont="1" applyFill="1" applyBorder="1" applyAlignment="1">
      <alignment horizontal="center" vertical="center" wrapText="1"/>
    </xf>
    <xf numFmtId="0" fontId="6" fillId="4" borderId="77" xfId="2" applyFont="1" applyFill="1" applyBorder="1" applyAlignment="1">
      <alignment horizontal="center" vertical="center" wrapText="1"/>
    </xf>
    <xf numFmtId="0" fontId="6" fillId="3" borderId="78" xfId="2" applyFont="1" applyFill="1" applyBorder="1" applyAlignment="1">
      <alignment horizontal="center" vertical="center" wrapText="1"/>
    </xf>
    <xf numFmtId="0" fontId="6" fillId="7" borderId="79"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82" xfId="0" applyFont="1" applyFill="1" applyBorder="1" applyAlignment="1">
      <alignment horizontal="left" vertical="center" wrapText="1"/>
    </xf>
    <xf numFmtId="0" fontId="7" fillId="9" borderId="25" xfId="0" applyFont="1" applyFill="1" applyBorder="1" applyAlignment="1">
      <alignment horizontal="center" vertical="center" wrapText="1"/>
    </xf>
    <xf numFmtId="0" fontId="7" fillId="9" borderId="37" xfId="0" applyFont="1" applyFill="1" applyBorder="1" applyAlignment="1">
      <alignment horizontal="center" vertical="center" wrapText="1"/>
    </xf>
    <xf numFmtId="9" fontId="7" fillId="0" borderId="25" xfId="0" applyNumberFormat="1" applyFont="1" applyBorder="1" applyAlignment="1">
      <alignment horizontal="center" vertical="center"/>
    </xf>
    <xf numFmtId="9" fontId="7" fillId="0" borderId="37" xfId="0" applyNumberFormat="1" applyFont="1" applyBorder="1" applyAlignment="1">
      <alignment horizontal="center" vertical="center"/>
    </xf>
    <xf numFmtId="9" fontId="7" fillId="0" borderId="6" xfId="4" applyNumberFormat="1" applyFont="1" applyBorder="1" applyAlignment="1">
      <alignment horizontal="center" vertical="center" wrapText="1"/>
    </xf>
    <xf numFmtId="9" fontId="7" fillId="0" borderId="37" xfId="4" applyNumberFormat="1" applyFont="1" applyBorder="1" applyAlignment="1">
      <alignment horizontal="center" vertical="center" wrapText="1"/>
    </xf>
    <xf numFmtId="9" fontId="7" fillId="0" borderId="82" xfId="4" applyNumberFormat="1" applyFont="1" applyBorder="1" applyAlignment="1">
      <alignment horizontal="center" vertical="center" wrapText="1"/>
    </xf>
    <xf numFmtId="0" fontId="6" fillId="3" borderId="92" xfId="3" applyFont="1" applyFill="1" applyBorder="1" applyAlignment="1">
      <alignment horizontal="center" vertical="center" wrapText="1"/>
    </xf>
    <xf numFmtId="0" fontId="6" fillId="11" borderId="25" xfId="0" applyFont="1" applyFill="1" applyBorder="1" applyAlignment="1">
      <alignment horizontal="left" vertical="center" wrapText="1"/>
    </xf>
    <xf numFmtId="0" fontId="7" fillId="8" borderId="25" xfId="0" applyFont="1" applyFill="1" applyBorder="1" applyAlignment="1">
      <alignment horizontal="center" vertical="center" wrapText="1"/>
    </xf>
    <xf numFmtId="0" fontId="7" fillId="8" borderId="37" xfId="0" applyFont="1" applyFill="1" applyBorder="1" applyAlignment="1">
      <alignment horizontal="center" vertical="center" wrapText="1"/>
    </xf>
    <xf numFmtId="9" fontId="7" fillId="8" borderId="25" xfId="4" applyNumberFormat="1" applyFont="1" applyFill="1" applyBorder="1" applyAlignment="1">
      <alignment horizontal="center" vertical="center" wrapText="1"/>
    </xf>
    <xf numFmtId="9" fontId="7" fillId="8" borderId="37" xfId="4" applyNumberFormat="1" applyFont="1" applyFill="1" applyBorder="1" applyAlignment="1">
      <alignment horizontal="center" vertical="center" wrapText="1"/>
    </xf>
    <xf numFmtId="9" fontId="7" fillId="8" borderId="82" xfId="4" applyNumberFormat="1" applyFont="1" applyFill="1" applyBorder="1" applyAlignment="1">
      <alignment horizontal="center" vertical="center" wrapText="1"/>
    </xf>
    <xf numFmtId="9" fontId="7" fillId="8" borderId="44" xfId="4" applyNumberFormat="1" applyFont="1" applyFill="1" applyBorder="1" applyAlignment="1">
      <alignment horizontal="center" vertical="center" wrapText="1"/>
    </xf>
    <xf numFmtId="9" fontId="7" fillId="8" borderId="23" xfId="4" applyNumberFormat="1" applyFont="1" applyFill="1" applyBorder="1" applyAlignment="1">
      <alignment horizontal="center" vertical="center" wrapText="1"/>
    </xf>
    <xf numFmtId="0" fontId="6" fillId="11" borderId="82" xfId="0" applyFont="1" applyFill="1" applyBorder="1" applyAlignment="1">
      <alignment horizontal="left" vertical="center" wrapText="1"/>
    </xf>
    <xf numFmtId="0" fontId="7" fillId="8" borderId="82" xfId="0" applyFont="1" applyFill="1" applyBorder="1" applyAlignment="1">
      <alignment horizontal="center" vertical="center" wrapText="1"/>
    </xf>
    <xf numFmtId="0" fontId="7" fillId="0" borderId="79" xfId="0" applyFont="1" applyBorder="1" applyAlignment="1">
      <alignment horizontal="left" vertical="center" wrapText="1"/>
    </xf>
    <xf numFmtId="0" fontId="7" fillId="0" borderId="82" xfId="0" applyFont="1" applyBorder="1" applyAlignment="1">
      <alignment horizontal="left" vertical="center"/>
    </xf>
    <xf numFmtId="0" fontId="11" fillId="0" borderId="28" xfId="0" applyFont="1" applyBorder="1" applyAlignment="1">
      <alignment horizontal="center" vertical="center" wrapText="1"/>
    </xf>
    <xf numFmtId="0" fontId="6" fillId="5" borderId="25" xfId="0" applyFont="1" applyFill="1" applyBorder="1" applyAlignment="1">
      <alignment horizontal="left" vertical="center" wrapText="1"/>
    </xf>
    <xf numFmtId="0" fontId="6" fillId="5" borderId="82" xfId="0" applyFont="1" applyFill="1" applyBorder="1" applyAlignment="1">
      <alignment horizontal="left" vertical="center" wrapText="1"/>
    </xf>
    <xf numFmtId="0" fontId="7" fillId="0" borderId="25"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25" xfId="0" applyFont="1" applyBorder="1" applyAlignment="1">
      <alignment horizontal="center" vertical="center"/>
    </xf>
    <xf numFmtId="0" fontId="7" fillId="0" borderId="37" xfId="0" applyFont="1" applyBorder="1" applyAlignment="1">
      <alignment horizontal="center" vertical="center"/>
    </xf>
    <xf numFmtId="0" fontId="7" fillId="0" borderId="82" xfId="0" applyFont="1" applyBorder="1" applyAlignment="1">
      <alignment horizontal="center" vertical="center"/>
    </xf>
    <xf numFmtId="0" fontId="7" fillId="5" borderId="25" xfId="0" applyFont="1" applyFill="1" applyBorder="1" applyAlignment="1">
      <alignment horizontal="center"/>
    </xf>
    <xf numFmtId="0" fontId="7" fillId="5" borderId="37" xfId="0" applyFont="1" applyFill="1" applyBorder="1" applyAlignment="1">
      <alignment horizontal="center"/>
    </xf>
    <xf numFmtId="0" fontId="7" fillId="5" borderId="82" xfId="0" applyFont="1" applyFill="1" applyBorder="1" applyAlignment="1">
      <alignment horizontal="center"/>
    </xf>
    <xf numFmtId="0" fontId="7" fillId="0" borderId="25" xfId="0" applyFont="1" applyBorder="1" applyAlignment="1">
      <alignment horizontal="justify" vertical="center"/>
    </xf>
    <xf numFmtId="0" fontId="7" fillId="0" borderId="82" xfId="0" applyFont="1" applyBorder="1" applyAlignment="1">
      <alignment horizontal="justify" vertical="center"/>
    </xf>
    <xf numFmtId="0" fontId="7" fillId="10" borderId="25" xfId="0" applyFont="1" applyFill="1" applyBorder="1" applyAlignment="1">
      <alignment horizontal="center"/>
    </xf>
    <xf numFmtId="0" fontId="7" fillId="10" borderId="82" xfId="0" applyFont="1" applyFill="1" applyBorder="1" applyAlignment="1">
      <alignment horizontal="center"/>
    </xf>
    <xf numFmtId="9" fontId="0" fillId="0" borderId="28" xfId="1" applyFont="1" applyBorder="1" applyAlignment="1">
      <alignment horizontal="center" vertical="center"/>
    </xf>
    <xf numFmtId="0" fontId="11" fillId="0" borderId="28" xfId="0" applyFont="1" applyBorder="1" applyAlignment="1">
      <alignment horizontal="left" vertical="top" wrapText="1"/>
    </xf>
    <xf numFmtId="0" fontId="0" fillId="0" borderId="28" xfId="0" applyBorder="1" applyAlignment="1">
      <alignment horizontal="left" vertical="top"/>
    </xf>
    <xf numFmtId="0" fontId="11" fillId="0" borderId="28" xfId="0" applyFont="1" applyBorder="1" applyAlignment="1">
      <alignment horizontal="left" vertical="center" wrapText="1"/>
    </xf>
    <xf numFmtId="0" fontId="28" fillId="0" borderId="28" xfId="0" applyFont="1" applyBorder="1" applyAlignment="1">
      <alignment horizontal="left" wrapText="1"/>
    </xf>
    <xf numFmtId="0" fontId="31" fillId="0" borderId="28" xfId="0" applyFont="1" applyBorder="1" applyAlignment="1">
      <alignment horizontal="left" wrapText="1"/>
    </xf>
    <xf numFmtId="0" fontId="28" fillId="0" borderId="28" xfId="0" applyFont="1" applyBorder="1" applyAlignment="1">
      <alignment horizontal="center" vertical="center"/>
    </xf>
    <xf numFmtId="0" fontId="35" fillId="0" borderId="28" xfId="0" applyFont="1" applyBorder="1" applyAlignment="1">
      <alignment horizontal="left" vertical="center" wrapText="1"/>
    </xf>
    <xf numFmtId="0" fontId="0" fillId="0" borderId="28" xfId="0" applyBorder="1" applyAlignment="1">
      <alignment horizontal="left" vertical="center"/>
    </xf>
    <xf numFmtId="0" fontId="0" fillId="0" borderId="28" xfId="0" applyBorder="1" applyAlignment="1">
      <alignment horizontal="center"/>
    </xf>
    <xf numFmtId="0" fontId="35" fillId="0" borderId="28" xfId="0" applyFont="1" applyBorder="1" applyAlignment="1">
      <alignment horizontal="left" wrapText="1"/>
    </xf>
    <xf numFmtId="0" fontId="0" fillId="0" borderId="28" xfId="0" applyBorder="1" applyAlignment="1">
      <alignment horizontal="left"/>
    </xf>
    <xf numFmtId="0" fontId="7" fillId="10" borderId="91" xfId="0" applyFont="1" applyFill="1" applyBorder="1" applyAlignment="1">
      <alignment horizontal="center"/>
    </xf>
    <xf numFmtId="0" fontId="13" fillId="2" borderId="91" xfId="5" applyFont="1" applyFill="1" applyBorder="1" applyAlignment="1">
      <alignment horizontal="center"/>
    </xf>
    <xf numFmtId="0" fontId="13" fillId="2" borderId="37" xfId="5" applyFont="1" applyFill="1" applyBorder="1" applyAlignment="1">
      <alignment horizontal="center"/>
    </xf>
    <xf numFmtId="0" fontId="13" fillId="2" borderId="13" xfId="5" applyFont="1" applyFill="1" applyBorder="1" applyAlignment="1">
      <alignment horizontal="center"/>
    </xf>
    <xf numFmtId="0" fontId="13" fillId="2" borderId="28" xfId="5" applyFont="1" applyFill="1" applyBorder="1" applyAlignment="1">
      <alignment horizontal="center"/>
    </xf>
    <xf numFmtId="0" fontId="19" fillId="2" borderId="96" xfId="3" applyFont="1" applyFill="1" applyBorder="1" applyAlignment="1">
      <alignment vertical="top" wrapText="1"/>
    </xf>
    <xf numFmtId="0" fontId="6" fillId="4" borderId="28" xfId="3" applyFont="1" applyFill="1" applyBorder="1" applyAlignment="1">
      <alignment horizontal="left" vertical="center" wrapText="1"/>
    </xf>
    <xf numFmtId="0" fontId="6" fillId="3" borderId="28" xfId="0" applyFont="1" applyFill="1" applyBorder="1" applyAlignment="1">
      <alignment horizontal="center" vertical="center" wrapText="1"/>
    </xf>
    <xf numFmtId="0" fontId="6" fillId="3" borderId="28" xfId="2" applyFont="1" applyFill="1" applyBorder="1" applyAlignment="1">
      <alignment horizontal="center" vertical="center" wrapText="1"/>
    </xf>
    <xf numFmtId="0" fontId="6" fillId="4" borderId="28" xfId="2" applyFont="1" applyFill="1" applyBorder="1" applyAlignment="1">
      <alignment horizontal="center" vertical="center" wrapText="1"/>
    </xf>
    <xf numFmtId="0" fontId="6" fillId="13" borderId="28" xfId="3" applyFont="1" applyFill="1" applyBorder="1" applyAlignment="1">
      <alignment vertical="center" wrapText="1"/>
    </xf>
    <xf numFmtId="0" fontId="6" fillId="2" borderId="28" xfId="0" applyFont="1" applyFill="1" applyBorder="1" applyAlignment="1">
      <alignment horizontal="center" vertical="center" wrapText="1"/>
    </xf>
    <xf numFmtId="0" fontId="19" fillId="2" borderId="50" xfId="3" applyFont="1" applyFill="1" applyBorder="1" applyAlignment="1">
      <alignment vertical="center" wrapText="1"/>
    </xf>
    <xf numFmtId="0" fontId="19" fillId="2" borderId="51" xfId="3" applyFont="1" applyFill="1" applyBorder="1" applyAlignment="1">
      <alignment vertical="center" wrapText="1"/>
    </xf>
    <xf numFmtId="0" fontId="6" fillId="4" borderId="92" xfId="3" applyFont="1" applyFill="1" applyBorder="1" applyAlignment="1">
      <alignment vertical="center" wrapText="1"/>
    </xf>
    <xf numFmtId="0" fontId="6" fillId="4" borderId="97" xfId="3" applyFont="1" applyFill="1" applyBorder="1" applyAlignment="1">
      <alignment horizontal="left" vertical="center" wrapText="1"/>
    </xf>
    <xf numFmtId="0" fontId="6" fillId="4" borderId="104" xfId="3" applyFont="1" applyFill="1" applyBorder="1" applyAlignment="1">
      <alignment horizontal="left" vertical="center" wrapText="1"/>
    </xf>
    <xf numFmtId="0" fontId="7" fillId="4" borderId="97" xfId="3" applyFont="1" applyFill="1" applyBorder="1" applyAlignment="1">
      <alignment horizontal="left" vertical="center" wrapText="1"/>
    </xf>
    <xf numFmtId="0" fontId="7" fillId="4" borderId="104" xfId="3" applyFont="1" applyFill="1" applyBorder="1" applyAlignment="1">
      <alignment horizontal="left" vertical="center" wrapText="1"/>
    </xf>
    <xf numFmtId="0" fontId="7" fillId="2" borderId="91" xfId="4" applyFont="1" applyFill="1" applyBorder="1" applyAlignment="1">
      <alignment horizontal="center" vertical="top" wrapText="1"/>
    </xf>
    <xf numFmtId="0" fontId="7" fillId="2" borderId="57" xfId="4" applyFont="1" applyFill="1" applyBorder="1" applyAlignment="1">
      <alignment horizontal="center" vertical="top" wrapText="1"/>
    </xf>
    <xf numFmtId="0" fontId="7" fillId="2" borderId="37" xfId="4" applyFont="1" applyFill="1" applyBorder="1" applyAlignment="1">
      <alignment horizontal="center" vertical="top" wrapText="1"/>
    </xf>
    <xf numFmtId="0" fontId="7" fillId="2" borderId="13" xfId="4" applyFont="1" applyFill="1" applyBorder="1" applyAlignment="1">
      <alignment horizontal="center" vertical="top" wrapText="1"/>
    </xf>
    <xf numFmtId="9" fontId="7" fillId="8" borderId="91" xfId="4" applyNumberFormat="1" applyFont="1" applyFill="1" applyBorder="1" applyAlignment="1">
      <alignment horizontal="center" vertical="center" wrapText="1"/>
    </xf>
    <xf numFmtId="9" fontId="7" fillId="8" borderId="57" xfId="4" applyNumberFormat="1" applyFont="1" applyFill="1" applyBorder="1" applyAlignment="1">
      <alignment horizontal="center" vertical="center" wrapText="1"/>
    </xf>
    <xf numFmtId="9" fontId="7" fillId="8" borderId="13" xfId="4" applyNumberFormat="1" applyFont="1" applyFill="1" applyBorder="1" applyAlignment="1">
      <alignment horizontal="center" vertical="center" wrapText="1"/>
    </xf>
    <xf numFmtId="0" fontId="6" fillId="5" borderId="91" xfId="6" applyFont="1" applyFill="1" applyBorder="1" applyAlignment="1">
      <alignment horizontal="left" vertical="center" wrapText="1"/>
    </xf>
    <xf numFmtId="0" fontId="6" fillId="5" borderId="37" xfId="6" applyFont="1" applyFill="1" applyBorder="1" applyAlignment="1">
      <alignment horizontal="left" vertical="center" wrapText="1"/>
    </xf>
    <xf numFmtId="0" fontId="6" fillId="5" borderId="57" xfId="6" applyFont="1" applyFill="1" applyBorder="1" applyAlignment="1">
      <alignment horizontal="left" vertical="center" wrapText="1"/>
    </xf>
    <xf numFmtId="0" fontId="6" fillId="5" borderId="13" xfId="6" applyFont="1" applyFill="1" applyBorder="1" applyAlignment="1">
      <alignment horizontal="left" vertical="center" wrapText="1"/>
    </xf>
    <xf numFmtId="0" fontId="7" fillId="0" borderId="110"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114" xfId="0" applyFont="1" applyBorder="1" applyAlignment="1">
      <alignment horizontal="center" vertical="center" wrapText="1"/>
    </xf>
    <xf numFmtId="9" fontId="7" fillId="8" borderId="112" xfId="4" applyNumberFormat="1" applyFont="1" applyFill="1" applyBorder="1" applyAlignment="1">
      <alignment horizontal="center" vertical="center" wrapText="1"/>
    </xf>
    <xf numFmtId="9" fontId="7" fillId="8" borderId="60" xfId="4" applyNumberFormat="1" applyFont="1" applyFill="1" applyBorder="1" applyAlignment="1">
      <alignment horizontal="center" vertical="center" wrapText="1"/>
    </xf>
    <xf numFmtId="9" fontId="7" fillId="8" borderId="11" xfId="4" applyNumberFormat="1" applyFont="1" applyFill="1" applyBorder="1" applyAlignment="1">
      <alignment horizontal="center" vertical="center" wrapText="1"/>
    </xf>
    <xf numFmtId="9" fontId="7" fillId="8" borderId="108" xfId="4" applyNumberFormat="1" applyFont="1" applyFill="1" applyBorder="1" applyAlignment="1">
      <alignment horizontal="center" vertical="center" wrapText="1"/>
    </xf>
    <xf numFmtId="0" fontId="6" fillId="16" borderId="98" xfId="3" applyFont="1" applyFill="1" applyBorder="1" applyAlignment="1">
      <alignment vertical="center" wrapText="1"/>
    </xf>
    <xf numFmtId="0" fontId="6" fillId="6" borderId="87" xfId="0" applyFont="1" applyFill="1" applyBorder="1" applyAlignment="1">
      <alignment horizontal="center" vertical="center" wrapText="1"/>
    </xf>
    <xf numFmtId="0" fontId="6" fillId="14" borderId="87" xfId="2" applyFont="1" applyFill="1" applyBorder="1" applyAlignment="1">
      <alignment horizontal="center" vertical="center" wrapText="1"/>
    </xf>
    <xf numFmtId="0" fontId="7" fillId="6" borderId="6" xfId="4" applyFont="1" applyFill="1" applyBorder="1" applyAlignment="1">
      <alignment horizontal="center" vertical="top" wrapText="1"/>
    </xf>
    <xf numFmtId="0" fontId="7" fillId="6" borderId="13" xfId="4" applyFont="1" applyFill="1" applyBorder="1" applyAlignment="1">
      <alignment horizontal="center" vertical="top" wrapText="1"/>
    </xf>
    <xf numFmtId="9" fontId="7" fillId="11" borderId="87" xfId="4" applyNumberFormat="1" applyFont="1" applyFill="1" applyBorder="1" applyAlignment="1">
      <alignment horizontal="center" vertical="center" wrapText="1"/>
    </xf>
    <xf numFmtId="0" fontId="6" fillId="14" borderId="87" xfId="0" applyFont="1" applyFill="1" applyBorder="1" applyAlignment="1">
      <alignment horizontal="center" vertical="center" wrapText="1"/>
    </xf>
    <xf numFmtId="0" fontId="5" fillId="2" borderId="96" xfId="2" applyFont="1" applyFill="1" applyBorder="1" applyAlignment="1">
      <alignment horizontal="center" vertical="center" wrapText="1"/>
    </xf>
    <xf numFmtId="0" fontId="6" fillId="3" borderId="28" xfId="3" applyFont="1" applyFill="1" applyBorder="1" applyAlignment="1">
      <alignment horizontal="center" vertical="center" wrapText="1"/>
    </xf>
    <xf numFmtId="0" fontId="7" fillId="2" borderId="28" xfId="0" applyFont="1" applyFill="1" applyBorder="1" applyAlignment="1">
      <alignment horizontal="center" vertical="top"/>
    </xf>
    <xf numFmtId="9" fontId="7" fillId="0" borderId="28" xfId="3" applyNumberFormat="1" applyFont="1" applyBorder="1" applyAlignment="1">
      <alignment horizontal="center" vertical="center" wrapText="1"/>
    </xf>
    <xf numFmtId="0" fontId="6" fillId="5" borderId="28" xfId="3" applyFont="1" applyFill="1" applyBorder="1" applyAlignment="1">
      <alignment horizontal="left" vertical="center" wrapText="1"/>
    </xf>
    <xf numFmtId="0" fontId="7" fillId="0" borderId="28" xfId="3" applyFont="1" applyBorder="1" applyAlignment="1">
      <alignment horizontal="center" vertical="center" wrapText="1"/>
    </xf>
    <xf numFmtId="0" fontId="7" fillId="0" borderId="28" xfId="15" applyFont="1" applyBorder="1" applyAlignment="1">
      <alignment horizontal="center" vertical="center" wrapText="1"/>
    </xf>
    <xf numFmtId="0" fontId="7" fillId="0" borderId="47" xfId="0" applyFont="1" applyBorder="1" applyAlignment="1">
      <alignment horizontal="left" vertical="center" wrapText="1"/>
    </xf>
    <xf numFmtId="0" fontId="7" fillId="0" borderId="166" xfId="0" applyFont="1" applyBorder="1" applyAlignment="1">
      <alignment horizontal="left" vertical="center" wrapText="1"/>
    </xf>
    <xf numFmtId="0" fontId="7" fillId="0" borderId="164" xfId="0" applyFont="1" applyBorder="1" applyAlignment="1">
      <alignment horizontal="left" vertical="center" wrapText="1"/>
    </xf>
    <xf numFmtId="0" fontId="7" fillId="0" borderId="64" xfId="0" applyFont="1" applyBorder="1" applyAlignment="1">
      <alignment horizontal="left" vertical="center" wrapText="1"/>
    </xf>
    <xf numFmtId="0" fontId="7" fillId="0" borderId="118" xfId="0" applyFont="1" applyBorder="1" applyAlignment="1">
      <alignment horizontal="left" vertical="center" wrapText="1"/>
    </xf>
    <xf numFmtId="0" fontId="7" fillId="0" borderId="167" xfId="0" applyFont="1" applyBorder="1" applyAlignment="1">
      <alignment horizontal="left" vertical="center" wrapText="1"/>
    </xf>
    <xf numFmtId="9" fontId="7" fillId="0" borderId="92" xfId="0" applyNumberFormat="1" applyFont="1" applyBorder="1" applyAlignment="1">
      <alignment horizontal="center" vertical="center" wrapText="1"/>
    </xf>
    <xf numFmtId="9" fontId="7" fillId="0" borderId="98" xfId="0" applyNumberFormat="1" applyFont="1" applyBorder="1" applyAlignment="1">
      <alignment horizontal="center" vertical="center" wrapText="1"/>
    </xf>
    <xf numFmtId="9" fontId="7" fillId="0" borderId="96" xfId="0" applyNumberFormat="1" applyFont="1" applyBorder="1" applyAlignment="1">
      <alignment horizontal="center" vertical="center" wrapText="1"/>
    </xf>
    <xf numFmtId="0" fontId="7" fillId="0" borderId="99"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93" xfId="0" applyFont="1" applyBorder="1" applyAlignment="1">
      <alignment horizontal="center" vertical="center" wrapText="1"/>
    </xf>
    <xf numFmtId="0" fontId="7" fillId="2" borderId="91" xfId="0" applyFont="1" applyFill="1" applyBorder="1" applyAlignment="1">
      <alignment horizontal="center"/>
    </xf>
    <xf numFmtId="9" fontId="7" fillId="8" borderId="28" xfId="0" applyNumberFormat="1" applyFont="1" applyFill="1" applyBorder="1" applyAlignment="1">
      <alignment horizontal="center" vertical="center" wrapText="1"/>
    </xf>
    <xf numFmtId="0" fontId="11" fillId="0" borderId="47" xfId="0" applyFont="1" applyBorder="1" applyAlignment="1">
      <alignment horizontal="left" vertical="center" wrapText="1"/>
    </xf>
    <xf numFmtId="0" fontId="11" fillId="0" borderId="168" xfId="0" applyFont="1" applyBorder="1" applyAlignment="1">
      <alignment horizontal="left" vertical="center" wrapText="1"/>
    </xf>
    <xf numFmtId="0" fontId="11" fillId="0" borderId="16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18" xfId="0" applyFont="1" applyBorder="1" applyAlignment="1">
      <alignment horizontal="left" vertical="center" wrapText="1"/>
    </xf>
    <xf numFmtId="0" fontId="11" fillId="0" borderId="108" xfId="0" applyFont="1" applyBorder="1" applyAlignment="1">
      <alignment horizontal="left" vertical="center" wrapText="1"/>
    </xf>
    <xf numFmtId="0" fontId="7" fillId="2" borderId="91" xfId="0" applyFont="1" applyFill="1" applyBorder="1" applyAlignment="1">
      <alignment horizontal="center" vertical="top"/>
    </xf>
    <xf numFmtId="0" fontId="7" fillId="2" borderId="37" xfId="0" applyFont="1" applyFill="1" applyBorder="1" applyAlignment="1">
      <alignment horizontal="center" vertical="top"/>
    </xf>
    <xf numFmtId="0" fontId="7" fillId="2" borderId="13" xfId="0" applyFont="1" applyFill="1" applyBorder="1" applyAlignment="1">
      <alignment horizontal="center" vertical="top"/>
    </xf>
    <xf numFmtId="9" fontId="7" fillId="0" borderId="28" xfId="0" applyNumberFormat="1" applyFont="1" applyBorder="1" applyAlignment="1">
      <alignment horizontal="center" vertical="center" wrapText="1"/>
    </xf>
    <xf numFmtId="0" fontId="7" fillId="8" borderId="28" xfId="0" applyFont="1" applyFill="1" applyBorder="1" applyAlignment="1">
      <alignment horizontal="center" vertical="center" wrapText="1"/>
    </xf>
    <xf numFmtId="0" fontId="11" fillId="0" borderId="28" xfId="0" applyFont="1" applyBorder="1" applyAlignment="1">
      <alignment horizontal="left" wrapText="1"/>
    </xf>
    <xf numFmtId="0" fontId="7" fillId="2" borderId="57" xfId="0" applyFont="1" applyFill="1" applyBorder="1" applyAlignment="1">
      <alignment horizontal="center"/>
    </xf>
    <xf numFmtId="0" fontId="6" fillId="9" borderId="92" xfId="0" applyFont="1" applyFill="1" applyBorder="1" applyAlignment="1">
      <alignment horizontal="left" vertical="center" wrapText="1"/>
    </xf>
    <xf numFmtId="0" fontId="6" fillId="9" borderId="115" xfId="0" applyFont="1" applyFill="1" applyBorder="1" applyAlignment="1">
      <alignment horizontal="left" vertical="center" wrapText="1"/>
    </xf>
    <xf numFmtId="0" fontId="7" fillId="9" borderId="56" xfId="0" applyFont="1" applyFill="1" applyBorder="1" applyAlignment="1">
      <alignment horizontal="center" vertical="center" wrapText="1"/>
    </xf>
    <xf numFmtId="0" fontId="7" fillId="9" borderId="62" xfId="0" applyFont="1" applyFill="1" applyBorder="1" applyAlignment="1">
      <alignment horizontal="center" vertical="center" wrapText="1"/>
    </xf>
    <xf numFmtId="9" fontId="7" fillId="8" borderId="56" xfId="1" applyFont="1" applyFill="1" applyBorder="1" applyAlignment="1" applyProtection="1">
      <alignment horizontal="center" vertical="center" wrapText="1"/>
    </xf>
    <xf numFmtId="9" fontId="7" fillId="8" borderId="62" xfId="1" applyFont="1" applyFill="1" applyBorder="1" applyAlignment="1" applyProtection="1">
      <alignment horizontal="center" vertical="center" wrapText="1"/>
    </xf>
    <xf numFmtId="0" fontId="7" fillId="8" borderId="116" xfId="0" applyFont="1" applyFill="1" applyBorder="1" applyAlignment="1">
      <alignment horizontal="center" vertical="center" wrapText="1"/>
    </xf>
    <xf numFmtId="0" fontId="7" fillId="0" borderId="92"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15" xfId="0" applyFont="1" applyBorder="1" applyAlignment="1">
      <alignment horizontal="center" vertical="center" wrapText="1"/>
    </xf>
    <xf numFmtId="9" fontId="7" fillId="0" borderId="115" xfId="0" applyNumberFormat="1" applyFont="1" applyBorder="1" applyAlignment="1">
      <alignment horizontal="center" vertical="center" wrapText="1"/>
    </xf>
    <xf numFmtId="0" fontId="7" fillId="0" borderId="116" xfId="0" applyFont="1" applyBorder="1" applyAlignment="1">
      <alignment horizontal="center" vertical="center" wrapText="1"/>
    </xf>
    <xf numFmtId="0" fontId="11" fillId="0" borderId="169" xfId="0" applyFont="1" applyBorder="1" applyAlignment="1">
      <alignment horizontal="left" vertical="center" wrapText="1"/>
    </xf>
    <xf numFmtId="0" fontId="11" fillId="0" borderId="170" xfId="0" applyFont="1" applyBorder="1" applyAlignment="1">
      <alignment horizontal="left" vertical="center" wrapText="1"/>
    </xf>
    <xf numFmtId="0" fontId="11" fillId="0" borderId="72" xfId="0" applyFont="1" applyBorder="1" applyAlignment="1">
      <alignment horizontal="left" vertical="center" wrapText="1"/>
    </xf>
    <xf numFmtId="0" fontId="11" fillId="0" borderId="74" xfId="0" applyFont="1" applyBorder="1" applyAlignment="1">
      <alignment horizontal="left" vertical="center" wrapText="1"/>
    </xf>
    <xf numFmtId="0" fontId="7" fillId="5" borderId="47" xfId="12" applyFont="1" applyFill="1" applyBorder="1" applyAlignment="1">
      <alignment horizontal="left" vertical="center" wrapText="1"/>
    </xf>
    <xf numFmtId="0" fontId="7" fillId="5" borderId="162" xfId="12" applyFont="1" applyFill="1" applyBorder="1" applyAlignment="1">
      <alignment horizontal="left" vertical="center" wrapText="1"/>
    </xf>
    <xf numFmtId="0" fontId="7" fillId="5" borderId="164" xfId="12" applyFont="1" applyFill="1" applyBorder="1" applyAlignment="1">
      <alignment horizontal="left" vertical="center" wrapText="1"/>
    </xf>
    <xf numFmtId="0" fontId="7" fillId="5" borderId="11" xfId="12" applyFont="1" applyFill="1" applyBorder="1" applyAlignment="1">
      <alignment horizontal="left" vertical="center" wrapText="1"/>
    </xf>
    <xf numFmtId="0" fontId="7" fillId="5" borderId="118" xfId="12" applyFont="1" applyFill="1" applyBorder="1" applyAlignment="1">
      <alignment horizontal="left" vertical="center" wrapText="1"/>
    </xf>
    <xf numFmtId="0" fontId="7" fillId="5" borderId="165" xfId="12" applyFont="1" applyFill="1" applyBorder="1" applyAlignment="1">
      <alignment horizontal="left" vertical="center" wrapText="1"/>
    </xf>
    <xf numFmtId="0" fontId="43" fillId="0" borderId="28" xfId="0" applyFont="1" applyBorder="1" applyAlignment="1">
      <alignment horizontal="left" wrapText="1"/>
    </xf>
    <xf numFmtId="0" fontId="44" fillId="0" borderId="28" xfId="0" applyFont="1" applyBorder="1" applyAlignment="1">
      <alignment horizontal="left" wrapText="1"/>
    </xf>
    <xf numFmtId="0" fontId="16" fillId="2" borderId="155" xfId="3" applyFont="1" applyFill="1" applyBorder="1" applyAlignment="1">
      <alignment vertical="top" wrapText="1"/>
    </xf>
    <xf numFmtId="0" fontId="17" fillId="4" borderId="156" xfId="3" applyFont="1" applyFill="1" applyBorder="1" applyAlignment="1">
      <alignment horizontal="left" vertical="center" wrapText="1"/>
    </xf>
    <xf numFmtId="0" fontId="17" fillId="4" borderId="157" xfId="3" applyFont="1" applyFill="1" applyBorder="1" applyAlignment="1">
      <alignment horizontal="left" vertical="center" wrapText="1"/>
    </xf>
    <xf numFmtId="0" fontId="17" fillId="4" borderId="158" xfId="3" applyFont="1" applyFill="1" applyBorder="1" applyAlignment="1">
      <alignment horizontal="left" vertical="center" wrapText="1"/>
    </xf>
    <xf numFmtId="0" fontId="18" fillId="4" borderId="50" xfId="8" applyFont="1" applyFill="1" applyBorder="1" applyAlignment="1">
      <alignment horizontal="justify" vertical="center" wrapText="1"/>
    </xf>
    <xf numFmtId="0" fontId="18" fillId="4" borderId="51" xfId="8" applyFont="1" applyFill="1" applyBorder="1" applyAlignment="1">
      <alignment horizontal="justify" vertical="center" wrapText="1"/>
    </xf>
    <xf numFmtId="0" fontId="17" fillId="13" borderId="28" xfId="3" applyFont="1" applyFill="1" applyBorder="1" applyAlignment="1">
      <alignment vertical="center" wrapText="1"/>
    </xf>
    <xf numFmtId="0" fontId="7" fillId="2" borderId="71" xfId="4" applyFont="1" applyFill="1" applyBorder="1" applyAlignment="1">
      <alignment horizontal="center" vertical="top" wrapText="1"/>
    </xf>
    <xf numFmtId="0" fontId="7" fillId="2" borderId="72" xfId="4" applyFont="1" applyFill="1" applyBorder="1" applyAlignment="1">
      <alignment horizontal="center" vertical="top" wrapText="1"/>
    </xf>
    <xf numFmtId="0" fontId="7" fillId="2" borderId="73" xfId="4" applyFont="1" applyFill="1" applyBorder="1" applyAlignment="1">
      <alignment horizontal="center" vertical="top" wrapText="1"/>
    </xf>
    <xf numFmtId="0" fontId="6" fillId="0" borderId="6" xfId="6" applyFont="1" applyBorder="1" applyAlignment="1">
      <alignment horizontal="left" vertical="center" wrapText="1"/>
    </xf>
    <xf numFmtId="0" fontId="6" fillId="0" borderId="57" xfId="6" applyFont="1" applyBorder="1" applyAlignment="1">
      <alignment horizontal="left" vertical="center" wrapText="1"/>
    </xf>
    <xf numFmtId="0" fontId="6" fillId="0" borderId="13" xfId="6" applyFont="1" applyBorder="1" applyAlignment="1">
      <alignment horizontal="left"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2" xfId="0" applyFont="1" applyBorder="1" applyAlignment="1">
      <alignment horizontal="center" vertical="center" wrapText="1"/>
    </xf>
    <xf numFmtId="9" fontId="7" fillId="8" borderId="6" xfId="4" applyNumberFormat="1" applyFont="1" applyFill="1" applyBorder="1" applyAlignment="1">
      <alignment horizontal="center" vertical="center" wrapText="1"/>
    </xf>
    <xf numFmtId="9" fontId="7" fillId="9" borderId="25" xfId="4" applyNumberFormat="1" applyFont="1" applyFill="1" applyBorder="1" applyAlignment="1">
      <alignment horizontal="center" vertical="center" wrapText="1"/>
    </xf>
    <xf numFmtId="9" fontId="7" fillId="9" borderId="57" xfId="4" applyNumberFormat="1" applyFont="1" applyFill="1" applyBorder="1" applyAlignment="1">
      <alignment horizontal="center" vertical="center" wrapText="1"/>
    </xf>
    <xf numFmtId="9" fontId="7" fillId="9" borderId="13" xfId="4" applyNumberFormat="1" applyFont="1" applyFill="1" applyBorder="1" applyAlignment="1">
      <alignment horizontal="center" vertical="center" wrapText="1"/>
    </xf>
    <xf numFmtId="0" fontId="6" fillId="5" borderId="25" xfId="6" applyFont="1" applyFill="1" applyBorder="1" applyAlignment="1">
      <alignment horizontal="left" vertical="center" wrapText="1"/>
    </xf>
    <xf numFmtId="9" fontId="7" fillId="8" borderId="25" xfId="4" applyNumberFormat="1" applyFont="1" applyFill="1" applyBorder="1" applyAlignment="1">
      <alignment horizontal="center" vertical="center"/>
    </xf>
    <xf numFmtId="9" fontId="7" fillId="8" borderId="37" xfId="4" applyNumberFormat="1" applyFont="1" applyFill="1" applyBorder="1" applyAlignment="1">
      <alignment horizontal="center" vertical="center"/>
    </xf>
    <xf numFmtId="9" fontId="7" fillId="8" borderId="57" xfId="4" applyNumberFormat="1" applyFont="1" applyFill="1" applyBorder="1" applyAlignment="1">
      <alignment horizontal="center" vertical="center"/>
    </xf>
    <xf numFmtId="0" fontId="7" fillId="2" borderId="54" xfId="4" applyFont="1" applyFill="1" applyBorder="1" applyAlignment="1">
      <alignment horizontal="center" vertical="top" wrapText="1"/>
    </xf>
    <xf numFmtId="0" fontId="7" fillId="2" borderId="56" xfId="4" applyFont="1" applyFill="1" applyBorder="1" applyAlignment="1">
      <alignment horizontal="center" vertical="top" wrapText="1"/>
    </xf>
    <xf numFmtId="0" fontId="7" fillId="2" borderId="10" xfId="4" applyFont="1" applyFill="1" applyBorder="1" applyAlignment="1">
      <alignment horizontal="center" vertical="top" wrapText="1"/>
    </xf>
    <xf numFmtId="0" fontId="6" fillId="4" borderId="56" xfId="3" applyFont="1" applyFill="1" applyBorder="1" applyAlignment="1">
      <alignment vertical="center" wrapText="1"/>
    </xf>
    <xf numFmtId="0" fontId="6" fillId="4" borderId="122" xfId="3" applyFont="1" applyFill="1" applyBorder="1" applyAlignment="1">
      <alignment horizontal="left" vertical="center" wrapText="1"/>
    </xf>
    <xf numFmtId="0" fontId="6" fillId="4" borderId="123" xfId="3" applyFont="1" applyFill="1" applyBorder="1" applyAlignment="1">
      <alignment horizontal="left" vertical="center" wrapText="1"/>
    </xf>
    <xf numFmtId="0" fontId="6" fillId="4" borderId="124" xfId="3" applyFont="1" applyFill="1" applyBorder="1" applyAlignment="1">
      <alignment horizontal="left" vertical="center" wrapText="1"/>
    </xf>
    <xf numFmtId="0" fontId="7" fillId="4" borderId="122" xfId="3" applyFont="1" applyFill="1" applyBorder="1" applyAlignment="1">
      <alignment horizontal="left" vertical="center" wrapText="1"/>
    </xf>
    <xf numFmtId="0" fontId="7" fillId="4" borderId="123" xfId="3" applyFont="1" applyFill="1" applyBorder="1" applyAlignment="1">
      <alignment horizontal="left" vertical="center" wrapText="1"/>
    </xf>
    <xf numFmtId="0" fontId="7" fillId="4" borderId="124" xfId="3" applyFont="1" applyFill="1" applyBorder="1" applyAlignment="1">
      <alignment horizontal="left" vertical="center" wrapText="1"/>
    </xf>
    <xf numFmtId="0" fontId="7" fillId="2" borderId="39" xfId="4" applyFont="1" applyFill="1" applyBorder="1" applyAlignment="1">
      <alignment horizontal="center" vertical="top" wrapText="1"/>
    </xf>
    <xf numFmtId="0" fontId="7" fillId="2" borderId="62" xfId="4" applyFont="1" applyFill="1" applyBorder="1" applyAlignment="1">
      <alignment horizontal="center" vertical="top" wrapText="1"/>
    </xf>
    <xf numFmtId="0" fontId="7" fillId="2" borderId="32" xfId="4" applyFont="1" applyFill="1" applyBorder="1" applyAlignment="1">
      <alignment horizontal="center" vertical="top" wrapText="1"/>
    </xf>
    <xf numFmtId="0" fontId="7" fillId="2" borderId="74" xfId="4" applyFont="1" applyFill="1" applyBorder="1" applyAlignment="1">
      <alignment horizontal="center" vertical="top" wrapText="1"/>
    </xf>
    <xf numFmtId="0" fontId="6" fillId="16" borderId="92" xfId="3" applyFont="1" applyFill="1" applyBorder="1" applyAlignment="1">
      <alignment vertical="center" wrapText="1"/>
    </xf>
    <xf numFmtId="0" fontId="6" fillId="6" borderId="4" xfId="0" applyFont="1" applyFill="1" applyBorder="1" applyAlignment="1">
      <alignment horizontal="center" vertical="center" wrapText="1"/>
    </xf>
    <xf numFmtId="0" fontId="6" fillId="14" borderId="4" xfId="2" applyFont="1" applyFill="1" applyBorder="1" applyAlignment="1">
      <alignment horizontal="center" vertical="center" wrapText="1"/>
    </xf>
    <xf numFmtId="0" fontId="7" fillId="2" borderId="6" xfId="4" applyFont="1" applyFill="1" applyBorder="1" applyAlignment="1">
      <alignment horizontal="center" vertical="top" wrapText="1"/>
    </xf>
    <xf numFmtId="9" fontId="7" fillId="9" borderId="6" xfId="4" applyNumberFormat="1" applyFont="1" applyFill="1" applyBorder="1" applyAlignment="1">
      <alignment horizontal="center" vertical="center"/>
    </xf>
    <xf numFmtId="9" fontId="7" fillId="9" borderId="37" xfId="4" applyNumberFormat="1" applyFont="1" applyFill="1" applyBorder="1" applyAlignment="1">
      <alignment horizontal="center" vertical="center"/>
    </xf>
    <xf numFmtId="9" fontId="7" fillId="9" borderId="13" xfId="4" applyNumberFormat="1" applyFont="1" applyFill="1" applyBorder="1" applyAlignment="1">
      <alignment horizontal="center" vertical="center"/>
    </xf>
    <xf numFmtId="0" fontId="6" fillId="5" borderId="6" xfId="6" applyFont="1" applyFill="1" applyBorder="1" applyAlignment="1">
      <alignment vertical="center" wrapText="1"/>
    </xf>
    <xf numFmtId="0" fontId="6" fillId="5" borderId="37" xfId="6" applyFont="1" applyFill="1" applyBorder="1" applyAlignment="1">
      <alignment vertical="center" wrapText="1"/>
    </xf>
    <xf numFmtId="0" fontId="6" fillId="5" borderId="13" xfId="6" applyFont="1" applyFill="1" applyBorder="1" applyAlignment="1">
      <alignment vertical="center" wrapText="1"/>
    </xf>
    <xf numFmtId="9" fontId="7" fillId="9" borderId="6" xfId="4" applyNumberFormat="1" applyFont="1" applyFill="1" applyBorder="1" applyAlignment="1">
      <alignment horizontal="center" vertical="center" wrapText="1"/>
    </xf>
    <xf numFmtId="9" fontId="7" fillId="9" borderId="37" xfId="4" applyNumberFormat="1" applyFont="1" applyFill="1" applyBorder="1" applyAlignment="1">
      <alignment horizontal="center" vertical="center" wrapText="1"/>
    </xf>
    <xf numFmtId="0" fontId="6" fillId="14" borderId="4" xfId="0" applyFont="1" applyFill="1" applyBorder="1" applyAlignment="1">
      <alignment horizontal="center" vertical="center" wrapText="1"/>
    </xf>
    <xf numFmtId="0" fontId="5" fillId="2" borderId="119" xfId="2" applyFont="1" applyFill="1" applyBorder="1" applyAlignment="1">
      <alignment horizontal="center" vertical="center" wrapText="1"/>
    </xf>
    <xf numFmtId="0" fontId="5" fillId="2" borderId="120" xfId="2" applyFont="1" applyFill="1" applyBorder="1" applyAlignment="1">
      <alignment horizontal="center" vertical="center" wrapText="1"/>
    </xf>
    <xf numFmtId="0" fontId="5" fillId="2" borderId="121"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7" fillId="2" borderId="6" xfId="4" applyFont="1" applyFill="1" applyBorder="1" applyAlignment="1">
      <alignment horizontal="center" vertical="top"/>
    </xf>
    <xf numFmtId="0" fontId="7" fillId="2" borderId="57" xfId="4" applyFont="1" applyFill="1" applyBorder="1" applyAlignment="1">
      <alignment horizontal="center" vertical="top"/>
    </xf>
    <xf numFmtId="0" fontId="7" fillId="2" borderId="13" xfId="4" applyFont="1" applyFill="1" applyBorder="1" applyAlignment="1">
      <alignment horizontal="center" vertical="top"/>
    </xf>
    <xf numFmtId="0" fontId="7" fillId="11" borderId="4" xfId="0" applyFont="1" applyFill="1" applyBorder="1" applyAlignment="1">
      <alignment vertical="center" wrapText="1"/>
    </xf>
    <xf numFmtId="0" fontId="7" fillId="0" borderId="4" xfId="0" applyFont="1" applyBorder="1" applyAlignment="1">
      <alignment horizontal="center" vertical="center" wrapText="1"/>
    </xf>
    <xf numFmtId="3" fontId="7" fillId="8" borderId="4" xfId="4" applyNumberFormat="1" applyFont="1" applyFill="1" applyBorder="1" applyAlignment="1">
      <alignment horizontal="center" vertical="center" wrapText="1"/>
    </xf>
    <xf numFmtId="0" fontId="7" fillId="8" borderId="4" xfId="4" applyFont="1" applyFill="1" applyBorder="1" applyAlignment="1">
      <alignment horizontal="center" vertical="center" wrapText="1"/>
    </xf>
    <xf numFmtId="9" fontId="7" fillId="8" borderId="4" xfId="4" applyNumberFormat="1" applyFont="1" applyFill="1" applyBorder="1" applyAlignment="1">
      <alignment horizontal="center" vertical="center" wrapText="1"/>
    </xf>
    <xf numFmtId="0" fontId="7" fillId="2" borderId="39"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75" xfId="3" applyFont="1" applyFill="1" applyBorder="1" applyAlignment="1">
      <alignment horizontal="center" vertical="center" wrapText="1"/>
    </xf>
    <xf numFmtId="0" fontId="7" fillId="2" borderId="72" xfId="3" applyFont="1" applyFill="1" applyBorder="1" applyAlignment="1">
      <alignment horizontal="center" vertical="center" wrapText="1"/>
    </xf>
    <xf numFmtId="0" fontId="7" fillId="2" borderId="74" xfId="3" applyFont="1" applyFill="1" applyBorder="1" applyAlignment="1">
      <alignment horizontal="center" vertical="center" wrapText="1"/>
    </xf>
    <xf numFmtId="0" fontId="6" fillId="9" borderId="39" xfId="9" applyFont="1" applyFill="1" applyBorder="1" applyAlignment="1">
      <alignment horizontal="left" vertical="center" wrapText="1"/>
    </xf>
    <xf numFmtId="0" fontId="6" fillId="9" borderId="56" xfId="9" applyFont="1" applyFill="1" applyBorder="1" applyAlignment="1">
      <alignment horizontal="left" vertical="center" wrapText="1"/>
    </xf>
    <xf numFmtId="0" fontId="6" fillId="9" borderId="62" xfId="9" applyFont="1" applyFill="1" applyBorder="1" applyAlignment="1">
      <alignment horizontal="left" vertical="center" wrapText="1"/>
    </xf>
    <xf numFmtId="0" fontId="7" fillId="8" borderId="21" xfId="9" applyFont="1" applyFill="1" applyBorder="1" applyAlignment="1">
      <alignment horizontal="center" vertical="center" wrapText="1"/>
    </xf>
    <xf numFmtId="0" fontId="7" fillId="8" borderId="61" xfId="9" applyFont="1" applyFill="1" applyBorder="1" applyAlignment="1">
      <alignment horizontal="center" vertical="center" wrapText="1"/>
    </xf>
    <xf numFmtId="9" fontId="7" fillId="8" borderId="21" xfId="9" applyNumberFormat="1" applyFont="1" applyFill="1" applyBorder="1" applyAlignment="1">
      <alignment horizontal="center" vertical="center" wrapText="1"/>
    </xf>
    <xf numFmtId="9" fontId="7" fillId="8" borderId="61" xfId="9" applyNumberFormat="1" applyFont="1" applyFill="1" applyBorder="1" applyAlignment="1">
      <alignment horizontal="center" vertical="center" wrapText="1"/>
    </xf>
    <xf numFmtId="0" fontId="7" fillId="8" borderId="21" xfId="10" applyFont="1" applyFill="1" applyBorder="1" applyAlignment="1">
      <alignment horizontal="center" vertical="center" wrapText="1"/>
    </xf>
    <xf numFmtId="0" fontId="7" fillId="8" borderId="61" xfId="10" applyFont="1" applyFill="1" applyBorder="1" applyAlignment="1">
      <alignment horizontal="center" vertical="center" wrapText="1"/>
    </xf>
    <xf numFmtId="9" fontId="7" fillId="0" borderId="16" xfId="1" applyFont="1" applyBorder="1" applyAlignment="1">
      <alignment horizontal="center" vertical="center" wrapText="1"/>
    </xf>
    <xf numFmtId="9" fontId="7" fillId="0" borderId="13" xfId="1" applyFont="1" applyBorder="1" applyAlignment="1">
      <alignment horizontal="center" vertical="center" wrapText="1"/>
    </xf>
    <xf numFmtId="0" fontId="0" fillId="0" borderId="160" xfId="0" applyBorder="1" applyAlignment="1">
      <alignment horizontal="center" vertical="center"/>
    </xf>
    <xf numFmtId="0" fontId="0" fillId="0" borderId="161" xfId="0" applyBorder="1" applyAlignment="1">
      <alignment horizontal="center" vertical="center"/>
    </xf>
    <xf numFmtId="0" fontId="0" fillId="0" borderId="118" xfId="0" applyBorder="1" applyAlignment="1">
      <alignment horizontal="center" vertical="center"/>
    </xf>
    <xf numFmtId="0" fontId="0" fillId="0" borderId="108" xfId="0" applyBorder="1" applyAlignment="1">
      <alignment horizontal="center" vertical="center"/>
    </xf>
    <xf numFmtId="0" fontId="0" fillId="0" borderId="154" xfId="0" applyBorder="1" applyAlignment="1">
      <alignment horizontal="center" vertical="center"/>
    </xf>
    <xf numFmtId="0" fontId="0" fillId="0" borderId="11" xfId="0" applyBorder="1" applyAlignment="1">
      <alignment horizontal="center" vertical="center"/>
    </xf>
    <xf numFmtId="0" fontId="7" fillId="0" borderId="6" xfId="0" applyFont="1" applyBorder="1" applyAlignment="1">
      <alignment horizontal="justify" vertical="center" wrapText="1"/>
    </xf>
    <xf numFmtId="0" fontId="7" fillId="0" borderId="13" xfId="0" applyFont="1" applyBorder="1" applyAlignment="1">
      <alignment horizontal="justify" vertical="center" wrapText="1"/>
    </xf>
    <xf numFmtId="0" fontId="7" fillId="5" borderId="6"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2" borderId="25" xfId="4" applyFont="1" applyFill="1" applyBorder="1" applyAlignment="1">
      <alignment horizontal="center" vertical="top"/>
    </xf>
    <xf numFmtId="0" fontId="7" fillId="2" borderId="37" xfId="4" applyFont="1" applyFill="1" applyBorder="1" applyAlignment="1">
      <alignment horizontal="center" vertical="top"/>
    </xf>
    <xf numFmtId="0" fontId="7" fillId="8" borderId="39" xfId="0" applyFont="1" applyFill="1" applyBorder="1" applyAlignment="1">
      <alignment horizontal="left" vertical="center" wrapText="1"/>
    </xf>
    <xf numFmtId="0" fontId="7" fillId="8" borderId="56" xfId="0" applyFont="1" applyFill="1" applyBorder="1" applyAlignment="1">
      <alignment horizontal="left" vertical="center" wrapText="1"/>
    </xf>
    <xf numFmtId="0" fontId="7" fillId="8" borderId="10" xfId="0" applyFont="1" applyFill="1" applyBorder="1" applyAlignment="1">
      <alignment horizontal="left" vertical="center" wrapText="1"/>
    </xf>
    <xf numFmtId="3" fontId="7" fillId="0" borderId="33"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0" fontId="7" fillId="2" borderId="63" xfId="4" applyFont="1" applyFill="1" applyBorder="1" applyAlignment="1">
      <alignment horizontal="center" vertical="top" wrapText="1"/>
    </xf>
    <xf numFmtId="3" fontId="7" fillId="5" borderId="15"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0" borderId="10" xfId="10" applyFont="1" applyBorder="1" applyAlignment="1">
      <alignment horizontal="center" vertical="center" wrapText="1"/>
    </xf>
    <xf numFmtId="0" fontId="7" fillId="0" borderId="21" xfId="10" applyFont="1" applyBorder="1" applyAlignment="1">
      <alignment horizontal="center" vertical="center" wrapText="1"/>
    </xf>
    <xf numFmtId="0" fontId="6" fillId="11" borderId="53" xfId="0" applyFont="1" applyFill="1" applyBorder="1" applyAlignment="1">
      <alignment horizontal="left" vertical="center" wrapText="1"/>
    </xf>
    <xf numFmtId="0" fontId="6" fillId="11" borderId="55" xfId="0" applyFont="1" applyFill="1" applyBorder="1" applyAlignment="1">
      <alignment horizontal="left" vertical="center" wrapText="1"/>
    </xf>
    <xf numFmtId="0" fontId="6" fillId="11" borderId="58" xfId="0" applyFont="1" applyFill="1" applyBorder="1" applyAlignment="1">
      <alignment horizontal="left" vertical="center" wrapText="1"/>
    </xf>
    <xf numFmtId="0" fontId="7" fillId="0" borderId="68" xfId="0" applyFont="1" applyBorder="1" applyAlignment="1">
      <alignment horizontal="center" vertical="center" wrapText="1"/>
    </xf>
    <xf numFmtId="0" fontId="7" fillId="0" borderId="27" xfId="0" applyFont="1" applyBorder="1" applyAlignment="1">
      <alignment horizontal="center" vertical="center" wrapText="1"/>
    </xf>
    <xf numFmtId="1" fontId="7" fillId="8" borderId="25" xfId="4" applyNumberFormat="1" applyFont="1" applyFill="1" applyBorder="1" applyAlignment="1">
      <alignment horizontal="center" vertical="center" wrapText="1"/>
    </xf>
    <xf numFmtId="1" fontId="7" fillId="8" borderId="37" xfId="4" applyNumberFormat="1" applyFont="1" applyFill="1" applyBorder="1" applyAlignment="1">
      <alignment horizontal="center" vertical="center" wrapText="1"/>
    </xf>
    <xf numFmtId="1" fontId="7" fillId="8" borderId="13" xfId="4" applyNumberFormat="1" applyFont="1" applyFill="1" applyBorder="1" applyAlignment="1">
      <alignment horizontal="center" vertical="center" wrapText="1"/>
    </xf>
    <xf numFmtId="0" fontId="7" fillId="2" borderId="25" xfId="4" applyFont="1" applyFill="1" applyBorder="1" applyAlignment="1">
      <alignment horizontal="center" vertical="top" wrapText="1"/>
    </xf>
    <xf numFmtId="0" fontId="7" fillId="2" borderId="63" xfId="0" applyFont="1" applyFill="1" applyBorder="1" applyAlignment="1">
      <alignment horizontal="center"/>
    </xf>
    <xf numFmtId="0" fontId="7" fillId="2" borderId="56" xfId="0" applyFont="1" applyFill="1" applyBorder="1" applyAlignment="1">
      <alignment horizontal="center"/>
    </xf>
    <xf numFmtId="0" fontId="7" fillId="2" borderId="62" xfId="0" applyFont="1" applyFill="1" applyBorder="1" applyAlignment="1">
      <alignment horizontal="center"/>
    </xf>
    <xf numFmtId="0" fontId="7" fillId="2" borderId="71" xfId="0" applyFont="1" applyFill="1" applyBorder="1" applyAlignment="1">
      <alignment horizontal="center"/>
    </xf>
    <xf numFmtId="0" fontId="7" fillId="2" borderId="72" xfId="0" applyFont="1" applyFill="1" applyBorder="1" applyAlignment="1">
      <alignment horizontal="center"/>
    </xf>
    <xf numFmtId="0" fontId="7" fillId="2" borderId="74" xfId="0" applyFont="1" applyFill="1" applyBorder="1" applyAlignment="1">
      <alignment horizontal="center"/>
    </xf>
    <xf numFmtId="0" fontId="6" fillId="9" borderId="65" xfId="9" applyFont="1" applyFill="1" applyBorder="1" applyAlignment="1">
      <alignment horizontal="left" vertical="center" wrapText="1"/>
    </xf>
    <xf numFmtId="0" fontId="6" fillId="9" borderId="66" xfId="9" applyFont="1" applyFill="1" applyBorder="1" applyAlignment="1">
      <alignment horizontal="left" vertical="center" wrapText="1"/>
    </xf>
    <xf numFmtId="0" fontId="6" fillId="9" borderId="67" xfId="9" applyFont="1" applyFill="1" applyBorder="1" applyAlignment="1">
      <alignment horizontal="left" vertical="center" wrapText="1"/>
    </xf>
    <xf numFmtId="0" fontId="7" fillId="8" borderId="59" xfId="9" applyFont="1" applyFill="1" applyBorder="1" applyAlignment="1">
      <alignment horizontal="center" vertical="center" wrapText="1"/>
    </xf>
    <xf numFmtId="1" fontId="7" fillId="8" borderId="59" xfId="9" applyNumberFormat="1" applyFont="1" applyFill="1" applyBorder="1" applyAlignment="1">
      <alignment horizontal="center" vertical="center" wrapText="1"/>
    </xf>
    <xf numFmtId="1" fontId="7" fillId="8" borderId="21" xfId="9" applyNumberFormat="1" applyFont="1" applyFill="1" applyBorder="1" applyAlignment="1">
      <alignment horizontal="center" vertical="center" wrapText="1"/>
    </xf>
    <xf numFmtId="1" fontId="7" fillId="8" borderId="61" xfId="9" applyNumberFormat="1" applyFont="1" applyFill="1" applyBorder="1" applyAlignment="1">
      <alignment horizontal="center" vertical="center" wrapText="1"/>
    </xf>
    <xf numFmtId="0" fontId="7" fillId="9" borderId="59" xfId="10" applyFont="1" applyFill="1" applyBorder="1" applyAlignment="1">
      <alignment horizontal="center" vertical="center" wrapText="1"/>
    </xf>
    <xf numFmtId="0" fontId="7" fillId="2" borderId="70" xfId="4" applyFont="1" applyFill="1" applyBorder="1" applyAlignment="1">
      <alignment horizontal="center" vertical="top" wrapText="1"/>
    </xf>
    <xf numFmtId="0" fontId="6" fillId="31" borderId="4" xfId="6" applyFont="1" applyFill="1" applyBorder="1" applyAlignment="1">
      <alignment horizontal="left" vertical="center" wrapText="1"/>
    </xf>
    <xf numFmtId="3" fontId="7" fillId="0" borderId="4" xfId="0" applyNumberFormat="1" applyFont="1" applyBorder="1" applyAlignment="1">
      <alignment horizontal="center" vertical="center" wrapText="1"/>
    </xf>
    <xf numFmtId="9" fontId="7" fillId="5" borderId="4" xfId="1" applyFont="1" applyFill="1" applyBorder="1" applyAlignment="1">
      <alignment horizontal="center" vertical="center" wrapText="1"/>
    </xf>
    <xf numFmtId="0" fontId="7" fillId="2" borderId="25" xfId="0" applyFont="1" applyFill="1" applyBorder="1" applyAlignment="1">
      <alignment horizontal="center"/>
    </xf>
    <xf numFmtId="0" fontId="6" fillId="32" borderId="21" xfId="9" applyFont="1" applyFill="1" applyBorder="1" applyAlignment="1">
      <alignment horizontal="left" vertical="center" wrapText="1"/>
    </xf>
    <xf numFmtId="0" fontId="6" fillId="32" borderId="61" xfId="9" applyFont="1" applyFill="1" applyBorder="1" applyAlignment="1">
      <alignment horizontal="left" vertical="center" wrapText="1"/>
    </xf>
    <xf numFmtId="0" fontId="7" fillId="0" borderId="21" xfId="9" applyFont="1" applyBorder="1" applyAlignment="1">
      <alignment horizontal="center" vertical="center" wrapText="1"/>
    </xf>
    <xf numFmtId="0" fontId="7" fillId="0" borderId="61" xfId="9" applyFont="1" applyBorder="1" applyAlignment="1">
      <alignment horizontal="center" vertical="center" wrapText="1"/>
    </xf>
    <xf numFmtId="9" fontId="7" fillId="0" borderId="21" xfId="9" applyNumberFormat="1" applyFont="1" applyBorder="1" applyAlignment="1">
      <alignment horizontal="center" vertical="center" wrapText="1"/>
    </xf>
    <xf numFmtId="9" fontId="7" fillId="0" borderId="61" xfId="9" applyNumberFormat="1" applyFont="1" applyBorder="1" applyAlignment="1">
      <alignment horizontal="center" vertical="center" wrapText="1"/>
    </xf>
    <xf numFmtId="0" fontId="7" fillId="0" borderId="27" xfId="10" applyFont="1" applyBorder="1" applyAlignment="1">
      <alignment horizontal="center" vertical="center" wrapText="1"/>
    </xf>
    <xf numFmtId="0" fontId="7" fillId="0" borderId="69" xfId="10" applyFont="1" applyBorder="1" applyAlignment="1">
      <alignment horizontal="center" vertical="center" wrapText="1"/>
    </xf>
    <xf numFmtId="0" fontId="7" fillId="5" borderId="162" xfId="0" applyFont="1" applyFill="1" applyBorder="1" applyAlignment="1">
      <alignment horizontal="center" vertical="center" wrapText="1"/>
    </xf>
    <xf numFmtId="0" fontId="7" fillId="5" borderId="154" xfId="0" applyFont="1" applyFill="1" applyBorder="1" applyAlignment="1">
      <alignment horizontal="center" vertical="center" wrapText="1"/>
    </xf>
    <xf numFmtId="0" fontId="7" fillId="5" borderId="163" xfId="0" applyFont="1" applyFill="1" applyBorder="1" applyAlignment="1">
      <alignment horizontal="center" vertical="center" wrapText="1"/>
    </xf>
    <xf numFmtId="0" fontId="7" fillId="5" borderId="16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18" xfId="0" applyFont="1" applyFill="1" applyBorder="1" applyAlignment="1">
      <alignment horizontal="center" vertical="center" wrapText="1"/>
    </xf>
    <xf numFmtId="0" fontId="7" fillId="5" borderId="165" xfId="0" applyFont="1" applyFill="1" applyBorder="1" applyAlignment="1">
      <alignment horizontal="center" vertical="center" wrapText="1"/>
    </xf>
    <xf numFmtId="0" fontId="0" fillId="0" borderId="28" xfId="0" applyBorder="1" applyAlignment="1">
      <alignment horizontal="center" vertical="center"/>
    </xf>
    <xf numFmtId="9" fontId="7" fillId="8" borderId="159" xfId="4" applyNumberFormat="1" applyFont="1" applyFill="1" applyBorder="1" applyAlignment="1">
      <alignment horizontal="center" vertical="center"/>
    </xf>
    <xf numFmtId="9" fontId="7" fillId="8" borderId="13" xfId="4" applyNumberFormat="1" applyFont="1" applyFill="1" applyBorder="1" applyAlignment="1">
      <alignment horizontal="center" vertical="center"/>
    </xf>
    <xf numFmtId="0" fontId="0" fillId="0" borderId="4" xfId="0" applyBorder="1" applyAlignment="1">
      <alignment horizontal="center" vertical="center"/>
    </xf>
    <xf numFmtId="0" fontId="7" fillId="8" borderId="221" xfId="0" applyFont="1" applyFill="1" applyBorder="1" applyAlignment="1">
      <alignment horizontal="left" vertical="center" wrapText="1"/>
    </xf>
    <xf numFmtId="0" fontId="7" fillId="8" borderId="222" xfId="0" applyFont="1" applyFill="1" applyBorder="1" applyAlignment="1">
      <alignment horizontal="left" vertical="center" wrapText="1"/>
    </xf>
    <xf numFmtId="0" fontId="7" fillId="8" borderId="164" xfId="0" applyFont="1" applyFill="1" applyBorder="1" applyAlignment="1">
      <alignment horizontal="left" vertical="center" wrapText="1"/>
    </xf>
    <xf numFmtId="0" fontId="7" fillId="8" borderId="64" xfId="0" applyFont="1" applyFill="1" applyBorder="1" applyAlignment="1">
      <alignment horizontal="left" vertical="center" wrapText="1"/>
    </xf>
    <xf numFmtId="0" fontId="7" fillId="8" borderId="186" xfId="0" applyFont="1" applyFill="1" applyBorder="1" applyAlignment="1">
      <alignment horizontal="left" vertical="center" wrapText="1"/>
    </xf>
    <xf numFmtId="0" fontId="7" fillId="8" borderId="209" xfId="0" applyFont="1" applyFill="1" applyBorder="1" applyAlignment="1">
      <alignment horizontal="left" vertical="center" wrapText="1"/>
    </xf>
    <xf numFmtId="0" fontId="25" fillId="0" borderId="117" xfId="0" applyFont="1" applyBorder="1" applyAlignment="1">
      <alignment horizontal="center"/>
    </xf>
    <xf numFmtId="0" fontId="6" fillId="3" borderId="100" xfId="3"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7" fillId="5" borderId="8" xfId="0" applyFont="1" applyFill="1" applyBorder="1" applyAlignment="1">
      <alignment horizontal="left" vertical="center" wrapText="1"/>
    </xf>
    <xf numFmtId="0" fontId="6" fillId="0" borderId="4" xfId="6" applyFont="1" applyBorder="1" applyAlignment="1">
      <alignment horizontal="left" vertical="center" wrapText="1"/>
    </xf>
    <xf numFmtId="9" fontId="7" fillId="8" borderId="4" xfId="4" applyNumberFormat="1" applyFont="1" applyFill="1" applyBorder="1" applyAlignment="1">
      <alignment horizontal="center" vertical="center"/>
    </xf>
    <xf numFmtId="0" fontId="7" fillId="10" borderId="6" xfId="0" applyFont="1" applyFill="1" applyBorder="1" applyAlignment="1">
      <alignment horizontal="center"/>
    </xf>
    <xf numFmtId="0" fontId="7" fillId="10" borderId="7" xfId="0" applyFont="1" applyFill="1" applyBorder="1" applyAlignment="1">
      <alignment horizontal="center"/>
    </xf>
    <xf numFmtId="0" fontId="7" fillId="10" borderId="8" xfId="0" applyFont="1" applyFill="1" applyBorder="1" applyAlignment="1">
      <alignment horizontal="center"/>
    </xf>
    <xf numFmtId="0" fontId="6" fillId="5" borderId="4" xfId="0" applyFont="1" applyFill="1" applyBorder="1" applyAlignment="1">
      <alignment horizontal="left" vertical="center" wrapText="1"/>
    </xf>
    <xf numFmtId="0" fontId="7" fillId="5" borderId="5" xfId="0" applyFont="1" applyFill="1" applyBorder="1" applyAlignment="1">
      <alignment horizontal="center" vertical="center" wrapText="1"/>
    </xf>
    <xf numFmtId="9" fontId="7" fillId="5" borderId="4" xfId="1" applyFont="1" applyFill="1" applyBorder="1" applyAlignment="1" applyProtection="1">
      <alignment horizontal="center" vertical="center" wrapText="1"/>
    </xf>
    <xf numFmtId="0" fontId="7" fillId="5" borderId="4" xfId="0" applyFont="1" applyFill="1" applyBorder="1" applyAlignment="1">
      <alignment horizontal="center" vertical="center" wrapText="1"/>
    </xf>
    <xf numFmtId="0" fontId="6" fillId="5" borderId="4" xfId="6" applyFont="1" applyFill="1" applyBorder="1" applyAlignment="1">
      <alignment horizontal="center" vertical="center"/>
    </xf>
    <xf numFmtId="0" fontId="6" fillId="10" borderId="4" xfId="6" applyFont="1" applyFill="1" applyBorder="1" applyAlignment="1">
      <alignment horizontal="center" vertical="center"/>
    </xf>
    <xf numFmtId="0" fontId="7" fillId="0" borderId="4" xfId="6" applyFont="1" applyBorder="1" applyAlignment="1">
      <alignment horizontal="center" vertical="center" wrapText="1"/>
    </xf>
    <xf numFmtId="9" fontId="7" fillId="0" borderId="4" xfId="6" applyNumberFormat="1" applyFont="1" applyBorder="1" applyAlignment="1">
      <alignment horizontal="center" vertical="center"/>
    </xf>
    <xf numFmtId="0" fontId="7" fillId="2" borderId="17" xfId="4" applyFont="1" applyFill="1" applyBorder="1" applyAlignment="1">
      <alignment horizontal="center" vertical="top" wrapText="1"/>
    </xf>
    <xf numFmtId="9" fontId="7" fillId="8" borderId="130" xfId="4" applyNumberFormat="1" applyFont="1" applyFill="1" applyBorder="1" applyAlignment="1">
      <alignment horizontal="center" vertical="center"/>
    </xf>
    <xf numFmtId="0" fontId="6" fillId="11" borderId="4" xfId="0" applyFont="1" applyFill="1" applyBorder="1" applyAlignment="1">
      <alignment horizontal="left" vertical="center" wrapText="1"/>
    </xf>
    <xf numFmtId="0" fontId="6" fillId="11" borderId="19" xfId="0" applyFont="1" applyFill="1" applyBorder="1" applyAlignment="1">
      <alignment horizontal="left" vertical="center" wrapText="1"/>
    </xf>
    <xf numFmtId="0" fontId="7" fillId="0" borderId="20" xfId="0" applyFont="1" applyBorder="1" applyAlignment="1">
      <alignment horizontal="center" vertical="center" wrapText="1"/>
    </xf>
    <xf numFmtId="9" fontId="7" fillId="8" borderId="131" xfId="4" applyNumberFormat="1" applyFont="1" applyFill="1" applyBorder="1" applyAlignment="1">
      <alignment horizontal="center" vertical="center"/>
    </xf>
    <xf numFmtId="9" fontId="7" fillId="8" borderId="18" xfId="4" applyNumberFormat="1" applyFont="1" applyFill="1" applyBorder="1" applyAlignment="1">
      <alignment horizontal="center" vertical="center" wrapText="1"/>
    </xf>
    <xf numFmtId="9" fontId="7" fillId="8" borderId="22" xfId="4" applyNumberFormat="1" applyFont="1" applyFill="1" applyBorder="1" applyAlignment="1">
      <alignment horizontal="center" vertical="center" wrapText="1"/>
    </xf>
    <xf numFmtId="0" fontId="13" fillId="2" borderId="7" xfId="5" applyFont="1" applyFill="1" applyBorder="1" applyAlignment="1">
      <alignment horizontal="center"/>
    </xf>
    <xf numFmtId="0" fontId="13" fillId="2" borderId="174" xfId="5" applyFont="1" applyFill="1" applyBorder="1" applyAlignment="1">
      <alignment horizontal="center"/>
    </xf>
    <xf numFmtId="0" fontId="6" fillId="11" borderId="7" xfId="0" applyFont="1" applyFill="1" applyBorder="1" applyAlignment="1">
      <alignment horizontal="left" vertical="center" wrapText="1"/>
    </xf>
    <xf numFmtId="0" fontId="6" fillId="11" borderId="13" xfId="0" applyFont="1" applyFill="1" applyBorder="1" applyAlignment="1">
      <alignment horizontal="left" vertical="center" wrapText="1"/>
    </xf>
    <xf numFmtId="0" fontId="7" fillId="0" borderId="7" xfId="0" applyFont="1" applyBorder="1" applyAlignment="1">
      <alignment horizontal="center" vertical="center" wrapText="1"/>
    </xf>
    <xf numFmtId="9" fontId="7" fillId="8" borderId="11" xfId="4" applyNumberFormat="1" applyFont="1" applyFill="1" applyBorder="1" applyAlignment="1">
      <alignment horizontal="center" vertical="center"/>
    </xf>
    <xf numFmtId="9" fontId="7" fillId="8" borderId="14" xfId="4" applyNumberFormat="1" applyFont="1" applyFill="1" applyBorder="1" applyAlignment="1">
      <alignment horizontal="center" vertical="center"/>
    </xf>
    <xf numFmtId="0" fontId="13" fillId="2" borderId="6" xfId="5" applyFont="1" applyFill="1" applyBorder="1" applyAlignment="1">
      <alignment horizontal="center"/>
    </xf>
    <xf numFmtId="0" fontId="13" fillId="2" borderId="8" xfId="5" applyFont="1" applyFill="1" applyBorder="1" applyAlignment="1">
      <alignment horizontal="center"/>
    </xf>
    <xf numFmtId="9" fontId="7" fillId="0" borderId="131" xfId="0" applyNumberFormat="1" applyFont="1" applyBorder="1" applyAlignment="1">
      <alignment horizontal="center" vertical="center" wrapText="1"/>
    </xf>
    <xf numFmtId="0" fontId="7" fillId="8" borderId="33" xfId="0" applyFont="1" applyFill="1" applyBorder="1" applyAlignment="1">
      <alignment horizontal="center" vertical="center" wrapText="1"/>
    </xf>
    <xf numFmtId="0" fontId="7" fillId="8" borderId="7" xfId="0" applyFont="1" applyFill="1" applyBorder="1" applyAlignment="1">
      <alignment horizontal="center" vertical="center" wrapText="1"/>
    </xf>
    <xf numFmtId="9" fontId="7" fillId="8" borderId="35" xfId="4" applyNumberFormat="1" applyFont="1" applyFill="1" applyBorder="1" applyAlignment="1">
      <alignment horizontal="center" vertical="center" wrapText="1"/>
    </xf>
    <xf numFmtId="9" fontId="7" fillId="8" borderId="36" xfId="4" applyNumberFormat="1" applyFont="1" applyFill="1" applyBorder="1" applyAlignment="1">
      <alignment horizontal="center" vertical="center" wrapText="1"/>
    </xf>
    <xf numFmtId="0" fontId="7" fillId="2" borderId="7" xfId="4" applyFont="1" applyFill="1" applyBorder="1" applyAlignment="1">
      <alignment horizontal="center" vertical="top" wrapText="1"/>
    </xf>
    <xf numFmtId="0" fontId="6" fillId="11" borderId="28" xfId="0" applyFont="1" applyFill="1" applyBorder="1" applyAlignment="1">
      <alignment horizontal="left"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9" fontId="7" fillId="8" borderId="7" xfId="4" applyNumberFormat="1" applyFont="1" applyFill="1" applyBorder="1" applyAlignment="1">
      <alignment horizontal="center" vertical="center" wrapText="1"/>
    </xf>
    <xf numFmtId="0" fontId="7" fillId="2" borderId="28" xfId="4" applyFont="1" applyFill="1" applyBorder="1" applyAlignment="1">
      <alignment horizontal="center" vertical="top" wrapText="1"/>
    </xf>
    <xf numFmtId="0" fontId="6" fillId="7" borderId="28" xfId="0" applyFont="1" applyFill="1" applyBorder="1" applyAlignment="1">
      <alignment horizontal="left" vertical="center" wrapText="1"/>
    </xf>
    <xf numFmtId="9" fontId="7" fillId="8" borderId="28" xfId="4" applyNumberFormat="1" applyFont="1" applyFill="1" applyBorder="1" applyAlignment="1">
      <alignment horizontal="center" vertical="center" wrapText="1"/>
    </xf>
    <xf numFmtId="9" fontId="7" fillId="8" borderId="28" xfId="4" applyNumberFormat="1" applyFont="1" applyFill="1" applyBorder="1" applyAlignment="1">
      <alignment horizontal="center" vertical="center"/>
    </xf>
    <xf numFmtId="0" fontId="7" fillId="2" borderId="8" xfId="4" applyFont="1" applyFill="1" applyBorder="1" applyAlignment="1">
      <alignment horizontal="center" vertical="top" wrapText="1"/>
    </xf>
    <xf numFmtId="0" fontId="7" fillId="5" borderId="13" xfId="0" applyFont="1" applyFill="1" applyBorder="1" applyAlignment="1">
      <alignment horizontal="center"/>
    </xf>
    <xf numFmtId="0" fontId="6" fillId="7" borderId="25"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153" xfId="0" applyFont="1" applyBorder="1" applyAlignment="1">
      <alignment horizontal="left" vertical="center" wrapText="1"/>
    </xf>
    <xf numFmtId="0" fontId="11" fillId="0" borderId="154" xfId="0" applyFont="1" applyBorder="1" applyAlignment="1">
      <alignment horizontal="left" vertical="center" wrapText="1"/>
    </xf>
    <xf numFmtId="0" fontId="7" fillId="0" borderId="171" xfId="0" applyFont="1" applyBorder="1" applyAlignment="1">
      <alignment horizontal="center" vertical="center" wrapText="1"/>
    </xf>
    <xf numFmtId="0" fontId="7" fillId="0" borderId="170"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165" xfId="0" applyFont="1" applyBorder="1" applyAlignment="1">
      <alignment horizontal="center" vertical="center" wrapText="1"/>
    </xf>
    <xf numFmtId="0" fontId="0" fillId="0" borderId="28" xfId="0" applyBorder="1" applyAlignment="1">
      <alignment horizontal="center" vertical="center" wrapText="1"/>
    </xf>
    <xf numFmtId="0" fontId="6" fillId="2" borderId="122" xfId="8" applyFont="1" applyFill="1" applyBorder="1" applyAlignment="1">
      <alignment vertical="center"/>
    </xf>
    <xf numFmtId="0" fontId="6" fillId="2" borderId="123" xfId="8" applyFont="1" applyFill="1" applyBorder="1" applyAlignment="1">
      <alignment vertical="center"/>
    </xf>
    <xf numFmtId="0" fontId="6" fillId="2" borderId="124" xfId="8" applyFont="1" applyFill="1" applyBorder="1" applyAlignment="1">
      <alignment vertical="center"/>
    </xf>
    <xf numFmtId="0" fontId="6" fillId="4" borderId="122" xfId="8" applyFont="1" applyFill="1" applyBorder="1" applyAlignment="1">
      <alignment vertical="center" wrapText="1"/>
    </xf>
    <xf numFmtId="0" fontId="6" fillId="4" borderId="123" xfId="8" applyFont="1" applyFill="1" applyBorder="1" applyAlignment="1">
      <alignment vertical="center" wrapText="1"/>
    </xf>
    <xf numFmtId="0" fontId="6" fillId="4" borderId="124" xfId="8" applyFont="1" applyFill="1" applyBorder="1" applyAlignment="1">
      <alignment vertical="center" wrapText="1"/>
    </xf>
    <xf numFmtId="0" fontId="6" fillId="4" borderId="122" xfId="8" applyFont="1" applyFill="1" applyBorder="1" applyAlignment="1">
      <alignment horizontal="left" vertical="center" wrapText="1"/>
    </xf>
    <xf numFmtId="0" fontId="6" fillId="4" borderId="123" xfId="8" applyFont="1" applyFill="1" applyBorder="1" applyAlignment="1">
      <alignment horizontal="left" vertical="center" wrapText="1"/>
    </xf>
    <xf numFmtId="0" fontId="6" fillId="4" borderId="124" xfId="8" applyFont="1" applyFill="1" applyBorder="1" applyAlignment="1">
      <alignment horizontal="left" vertical="center" wrapText="1"/>
    </xf>
    <xf numFmtId="0" fontId="7" fillId="4" borderId="122" xfId="8" applyFont="1" applyFill="1" applyBorder="1" applyAlignment="1">
      <alignment vertical="center" wrapText="1"/>
    </xf>
    <xf numFmtId="0" fontId="7" fillId="4" borderId="123" xfId="8" applyFont="1" applyFill="1" applyBorder="1" applyAlignment="1">
      <alignment vertical="center" wrapText="1"/>
    </xf>
    <xf numFmtId="0" fontId="7" fillId="4" borderId="124" xfId="8" applyFont="1" applyFill="1" applyBorder="1" applyAlignment="1">
      <alignment vertical="center" wrapText="1"/>
    </xf>
    <xf numFmtId="0" fontId="7" fillId="4" borderId="122" xfId="8" applyFont="1" applyFill="1" applyBorder="1" applyAlignment="1">
      <alignment horizontal="left" vertical="center" wrapText="1"/>
    </xf>
    <xf numFmtId="0" fontId="7" fillId="4" borderId="123" xfId="8" applyFont="1" applyFill="1" applyBorder="1" applyAlignment="1">
      <alignment horizontal="left" vertical="center" wrapText="1"/>
    </xf>
    <xf numFmtId="0" fontId="7" fillId="4" borderId="124" xfId="8" applyFont="1" applyFill="1" applyBorder="1" applyAlignment="1">
      <alignment horizontal="left" vertical="center" wrapText="1"/>
    </xf>
    <xf numFmtId="0" fontId="6" fillId="14" borderId="46" xfId="0" applyFont="1" applyFill="1" applyBorder="1" applyAlignment="1">
      <alignment horizontal="center" vertical="center" wrapText="1"/>
    </xf>
    <xf numFmtId="0" fontId="6" fillId="6" borderId="46" xfId="0" applyFont="1" applyFill="1" applyBorder="1" applyAlignment="1">
      <alignment horizontal="center" vertical="center" wrapText="1"/>
    </xf>
    <xf numFmtId="0" fontId="6" fillId="14" borderId="6" xfId="2" applyFont="1" applyFill="1" applyBorder="1" applyAlignment="1">
      <alignment horizontal="center" vertical="center" wrapText="1"/>
    </xf>
    <xf numFmtId="0" fontId="6" fillId="14" borderId="37" xfId="2" applyFont="1" applyFill="1" applyBorder="1" applyAlignment="1">
      <alignment horizontal="center" vertical="center" wrapText="1"/>
    </xf>
    <xf numFmtId="0" fontId="6" fillId="14" borderId="13" xfId="2" applyFont="1" applyFill="1" applyBorder="1" applyAlignment="1">
      <alignment horizontal="center" vertical="center" wrapText="1"/>
    </xf>
    <xf numFmtId="0" fontId="6" fillId="5" borderId="4" xfId="6" applyFont="1" applyFill="1" applyBorder="1" applyAlignment="1">
      <alignment horizontal="left" vertical="center" wrapText="1"/>
    </xf>
    <xf numFmtId="9" fontId="7" fillId="7" borderId="4" xfId="4" applyNumberFormat="1" applyFont="1" applyFill="1" applyBorder="1" applyAlignment="1">
      <alignment horizontal="center" vertical="center"/>
    </xf>
    <xf numFmtId="9" fontId="7" fillId="11" borderId="131" xfId="4" applyNumberFormat="1" applyFont="1" applyFill="1" applyBorder="1" applyAlignment="1">
      <alignment horizontal="center" vertical="center"/>
    </xf>
    <xf numFmtId="9" fontId="7" fillId="11" borderId="13" xfId="4" applyNumberFormat="1" applyFont="1" applyFill="1" applyBorder="1" applyAlignment="1">
      <alignment horizontal="center" vertical="center"/>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5" fillId="2" borderId="48" xfId="2" applyFont="1" applyFill="1" applyBorder="1" applyAlignment="1">
      <alignment horizontal="center" vertical="center" wrapText="1"/>
    </xf>
    <xf numFmtId="0" fontId="6" fillId="3" borderId="21" xfId="3" applyFont="1" applyFill="1" applyBorder="1" applyAlignment="1">
      <alignment horizontal="center" vertical="center" wrapText="1"/>
    </xf>
    <xf numFmtId="0" fontId="7" fillId="15" borderId="6" xfId="4" applyFont="1" applyFill="1" applyBorder="1" applyAlignment="1">
      <alignment horizontal="center" vertical="top" wrapText="1"/>
    </xf>
    <xf numFmtId="0" fontId="7" fillId="15" borderId="37" xfId="4" applyFont="1" applyFill="1" applyBorder="1" applyAlignment="1">
      <alignment horizontal="center" vertical="top" wrapText="1"/>
    </xf>
    <xf numFmtId="0" fontId="7" fillId="15" borderId="13" xfId="4" applyFont="1" applyFill="1" applyBorder="1" applyAlignment="1">
      <alignment horizontal="center" vertical="top" wrapText="1"/>
    </xf>
    <xf numFmtId="0" fontId="7" fillId="15" borderId="6" xfId="4" applyFont="1" applyFill="1" applyBorder="1" applyAlignment="1">
      <alignment horizontal="center" vertical="top"/>
    </xf>
    <xf numFmtId="0" fontId="7" fillId="15" borderId="37" xfId="4" applyFont="1" applyFill="1" applyBorder="1" applyAlignment="1">
      <alignment horizontal="center" vertical="top"/>
    </xf>
    <xf numFmtId="0" fontId="7" fillId="15" borderId="13" xfId="4" applyFont="1" applyFill="1" applyBorder="1" applyAlignment="1">
      <alignment horizontal="center" vertical="top"/>
    </xf>
    <xf numFmtId="0" fontId="7" fillId="6" borderId="6" xfId="4" applyFont="1" applyFill="1" applyBorder="1" applyAlignment="1">
      <alignment horizontal="center" vertical="top"/>
    </xf>
    <xf numFmtId="0" fontId="7" fillId="6" borderId="37" xfId="4" applyFont="1" applyFill="1" applyBorder="1" applyAlignment="1">
      <alignment horizontal="center" vertical="top"/>
    </xf>
    <xf numFmtId="0" fontId="7" fillId="6" borderId="13" xfId="4" applyFont="1" applyFill="1" applyBorder="1" applyAlignment="1">
      <alignment horizontal="center" vertical="top"/>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7" fillId="0" borderId="5" xfId="0" applyFont="1" applyBorder="1" applyAlignment="1">
      <alignment horizontal="left" vertical="center" wrapText="1"/>
    </xf>
    <xf numFmtId="1" fontId="7" fillId="7" borderId="4" xfId="1" applyNumberFormat="1" applyFont="1" applyFill="1" applyBorder="1" applyAlignment="1" applyProtection="1">
      <alignment horizontal="center" vertical="center" wrapText="1"/>
    </xf>
    <xf numFmtId="9" fontId="7" fillId="7" borderId="4" xfId="4" applyNumberFormat="1" applyFont="1" applyFill="1" applyBorder="1" applyAlignment="1">
      <alignment horizontal="center" vertical="center" wrapText="1"/>
    </xf>
    <xf numFmtId="9" fontId="7" fillId="7" borderId="4" xfId="1" applyFont="1" applyFill="1" applyBorder="1" applyAlignment="1" applyProtection="1">
      <alignment horizontal="center" vertical="center" wrapText="1"/>
    </xf>
    <xf numFmtId="0" fontId="6" fillId="7" borderId="4" xfId="0" applyFont="1" applyFill="1" applyBorder="1" applyAlignment="1">
      <alignment horizontal="left" vertical="center" wrapText="1"/>
    </xf>
    <xf numFmtId="0" fontId="7" fillId="0" borderId="5" xfId="0" applyFont="1" applyBorder="1" applyAlignment="1">
      <alignment horizontal="center" vertical="center" wrapText="1"/>
    </xf>
    <xf numFmtId="0" fontId="7" fillId="15" borderId="49" xfId="4" applyFont="1" applyFill="1" applyBorder="1" applyAlignment="1">
      <alignment horizontal="center" vertical="top"/>
    </xf>
    <xf numFmtId="0" fontId="7" fillId="6" borderId="49" xfId="4" applyFont="1" applyFill="1" applyBorder="1" applyAlignment="1">
      <alignment horizontal="center" vertical="top"/>
    </xf>
    <xf numFmtId="0" fontId="7" fillId="15" borderId="49" xfId="4" applyFont="1" applyFill="1" applyBorder="1" applyAlignment="1">
      <alignment horizontal="center" vertical="top" wrapText="1"/>
    </xf>
    <xf numFmtId="0" fontId="7" fillId="0" borderId="6" xfId="0" applyFont="1" applyBorder="1" applyAlignment="1">
      <alignment horizontal="left" vertical="center"/>
    </xf>
    <xf numFmtId="0" fontId="7" fillId="0" borderId="13" xfId="0" applyFont="1" applyBorder="1" applyAlignment="1">
      <alignment horizontal="left" vertical="center"/>
    </xf>
    <xf numFmtId="9" fontId="7" fillId="7" borderId="5" xfId="1" applyFont="1" applyFill="1" applyBorder="1" applyAlignment="1" applyProtection="1">
      <alignment horizontal="center" vertical="center" wrapText="1"/>
    </xf>
    <xf numFmtId="0" fontId="6" fillId="0" borderId="4" xfId="0" applyFont="1" applyBorder="1" applyAlignment="1">
      <alignment horizontal="left" vertical="center" wrapText="1"/>
    </xf>
    <xf numFmtId="9" fontId="7" fillId="0" borderId="4" xfId="1" applyFont="1" applyFill="1" applyBorder="1" applyAlignment="1" applyProtection="1">
      <alignment horizontal="center" vertical="center" wrapText="1"/>
    </xf>
    <xf numFmtId="9" fontId="7" fillId="7" borderId="188" xfId="1" applyFont="1" applyFill="1" applyBorder="1" applyAlignment="1" applyProtection="1">
      <alignment horizontal="center" vertical="center"/>
    </xf>
    <xf numFmtId="9" fontId="7" fillId="7" borderId="189" xfId="1" applyFont="1" applyFill="1" applyBorder="1" applyAlignment="1" applyProtection="1">
      <alignment horizontal="center" vertical="center"/>
    </xf>
    <xf numFmtId="9" fontId="7" fillId="7" borderId="13" xfId="1" applyFont="1" applyFill="1" applyBorder="1" applyAlignment="1" applyProtection="1">
      <alignment horizontal="center" vertical="center"/>
    </xf>
    <xf numFmtId="9" fontId="7" fillId="7" borderId="137" xfId="1" applyFont="1" applyFill="1" applyBorder="1" applyAlignment="1" applyProtection="1">
      <alignment horizontal="center" vertical="center"/>
    </xf>
    <xf numFmtId="9" fontId="7" fillId="7" borderId="57" xfId="1" applyFont="1" applyFill="1" applyBorder="1" applyAlignment="1" applyProtection="1">
      <alignment horizontal="center" vertical="center"/>
    </xf>
    <xf numFmtId="9"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11" fillId="0" borderId="47" xfId="0" applyFont="1" applyBorder="1" applyAlignment="1">
      <alignment horizontal="center" vertical="center" wrapText="1"/>
    </xf>
    <xf numFmtId="0" fontId="11" fillId="0" borderId="153" xfId="0" applyFont="1" applyBorder="1" applyAlignment="1">
      <alignment horizontal="center" vertical="center" wrapText="1"/>
    </xf>
    <xf numFmtId="0" fontId="11" fillId="0" borderId="15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4" xfId="0" applyFont="1" applyBorder="1" applyAlignment="1">
      <alignment horizontal="center" vertical="center" wrapText="1"/>
    </xf>
    <xf numFmtId="0" fontId="7" fillId="7" borderId="25" xfId="4" applyFont="1" applyFill="1" applyBorder="1" applyAlignment="1">
      <alignment horizontal="left" vertical="top" wrapText="1"/>
    </xf>
    <xf numFmtId="0" fontId="7" fillId="7" borderId="82" xfId="4" applyFont="1" applyFill="1" applyBorder="1" applyAlignment="1">
      <alignment horizontal="left" vertical="top" wrapText="1"/>
    </xf>
    <xf numFmtId="0" fontId="7" fillId="7" borderId="25" xfId="5" applyFont="1" applyFill="1" applyBorder="1" applyAlignment="1">
      <alignment horizontal="left" vertical="center" wrapText="1"/>
    </xf>
    <xf numFmtId="0" fontId="7" fillId="7" borderId="82" xfId="5" applyFont="1" applyFill="1" applyBorder="1" applyAlignment="1">
      <alignment horizontal="left" vertical="center" wrapText="1"/>
    </xf>
    <xf numFmtId="0" fontId="11" fillId="0" borderId="87" xfId="0" applyFont="1" applyBorder="1" applyAlignment="1">
      <alignment horizontal="left" vertical="center" wrapText="1"/>
    </xf>
    <xf numFmtId="0" fontId="0" fillId="0" borderId="87" xfId="0" applyBorder="1" applyAlignment="1">
      <alignment horizontal="left" vertical="center" wrapText="1"/>
    </xf>
    <xf numFmtId="0" fontId="7" fillId="18" borderId="25" xfId="4" applyFont="1" applyFill="1" applyBorder="1" applyAlignment="1">
      <alignment horizontal="center" vertical="top" wrapText="1"/>
    </xf>
    <xf numFmtId="0" fontId="7" fillId="18" borderId="82" xfId="4" applyFont="1" applyFill="1" applyBorder="1" applyAlignment="1">
      <alignment horizontal="center" vertical="top" wrapText="1"/>
    </xf>
    <xf numFmtId="9" fontId="7" fillId="7" borderId="25" xfId="4" applyNumberFormat="1" applyFont="1" applyFill="1" applyBorder="1" applyAlignment="1">
      <alignment horizontal="center" vertical="center" wrapText="1"/>
    </xf>
    <xf numFmtId="9" fontId="7" fillId="7" borderId="82" xfId="4" applyNumberFormat="1" applyFont="1" applyFill="1" applyBorder="1" applyAlignment="1">
      <alignment horizontal="center" vertical="center" wrapText="1"/>
    </xf>
    <xf numFmtId="0" fontId="6" fillId="2" borderId="76" xfId="3" applyFont="1" applyFill="1" applyBorder="1" applyAlignment="1">
      <alignment horizontal="center" vertical="center" wrapText="1"/>
    </xf>
    <xf numFmtId="0" fontId="6" fillId="0" borderId="25" xfId="4" applyFont="1" applyBorder="1" applyAlignment="1">
      <alignment horizontal="left" vertical="center" wrapText="1"/>
    </xf>
    <xf numFmtId="0" fontId="6" fillId="0" borderId="37" xfId="4" applyFont="1" applyBorder="1" applyAlignment="1">
      <alignment horizontal="left" vertical="center" wrapText="1"/>
    </xf>
    <xf numFmtId="0" fontId="6" fillId="0" borderId="82" xfId="4" applyFont="1" applyBorder="1" applyAlignment="1">
      <alignment horizontal="left" vertical="center" wrapText="1"/>
    </xf>
    <xf numFmtId="0" fontId="7" fillId="0" borderId="25" xfId="4" applyFont="1" applyBorder="1" applyAlignment="1">
      <alignment horizontal="center" vertical="center" wrapText="1"/>
    </xf>
    <xf numFmtId="0" fontId="7" fillId="0" borderId="37" xfId="4" applyFont="1" applyBorder="1" applyAlignment="1">
      <alignment horizontal="center" vertical="center" wrapText="1"/>
    </xf>
    <xf numFmtId="0" fontId="7" fillId="0" borderId="82" xfId="4" applyFont="1" applyBorder="1" applyAlignment="1">
      <alignment horizontal="center" vertical="center" wrapText="1"/>
    </xf>
    <xf numFmtId="0" fontId="24" fillId="28" borderId="132" xfId="0" applyFont="1" applyFill="1" applyBorder="1" applyAlignment="1">
      <alignment horizontal="center" vertical="center" wrapText="1"/>
    </xf>
    <xf numFmtId="0" fontId="24" fillId="28" borderId="133" xfId="0" applyFont="1" applyFill="1" applyBorder="1" applyAlignment="1">
      <alignment horizontal="center" vertical="center" wrapText="1"/>
    </xf>
    <xf numFmtId="0" fontId="24" fillId="28" borderId="134" xfId="0" applyFont="1" applyFill="1" applyBorder="1" applyAlignment="1">
      <alignment horizontal="center" vertical="center" wrapText="1"/>
    </xf>
    <xf numFmtId="0" fontId="0" fillId="0" borderId="204" xfId="0" applyBorder="1" applyAlignment="1">
      <alignment horizontal="left" vertical="center" wrapText="1"/>
    </xf>
    <xf numFmtId="0" fontId="24" fillId="0" borderId="204" xfId="0" applyFont="1" applyBorder="1" applyAlignment="1">
      <alignment horizontal="center" vertical="center"/>
    </xf>
    <xf numFmtId="0" fontId="24" fillId="0" borderId="204" xfId="0" applyFont="1" applyBorder="1" applyAlignment="1">
      <alignment horizontal="center"/>
    </xf>
    <xf numFmtId="0" fontId="50" fillId="0" borderId="204" xfId="0" applyFont="1" applyBorder="1" applyAlignment="1">
      <alignment horizontal="center" vertical="center"/>
    </xf>
    <xf numFmtId="9" fontId="51" fillId="0" borderId="204" xfId="0" applyNumberFormat="1" applyFont="1" applyBorder="1" applyAlignment="1">
      <alignment wrapText="1"/>
    </xf>
    <xf numFmtId="9" fontId="24" fillId="34" borderId="204" xfId="0" applyNumberFormat="1" applyFont="1" applyFill="1" applyBorder="1" applyAlignment="1">
      <alignment wrapText="1"/>
    </xf>
    <xf numFmtId="0" fontId="52" fillId="5" borderId="204" xfId="0" applyFont="1" applyFill="1" applyBorder="1" applyAlignment="1">
      <alignment horizontal="center" vertical="center"/>
    </xf>
    <xf numFmtId="0" fontId="51" fillId="0" borderId="204" xfId="0" applyFont="1" applyBorder="1" applyAlignment="1">
      <alignment wrapText="1"/>
    </xf>
    <xf numFmtId="9" fontId="25" fillId="0" borderId="204" xfId="0" applyNumberFormat="1" applyFont="1" applyBorder="1" applyAlignment="1">
      <alignment horizontal="center" wrapText="1"/>
    </xf>
    <xf numFmtId="9" fontId="53" fillId="0" borderId="204" xfId="0" applyNumberFormat="1" applyFont="1" applyBorder="1" applyAlignment="1">
      <alignment wrapText="1"/>
    </xf>
    <xf numFmtId="9" fontId="54" fillId="31" borderId="204" xfId="0" applyNumberFormat="1" applyFont="1" applyFill="1" applyBorder="1" applyAlignment="1">
      <alignment wrapText="1"/>
    </xf>
    <xf numFmtId="9" fontId="54" fillId="0" borderId="204" xfId="0" applyNumberFormat="1" applyFont="1" applyBorder="1" applyAlignment="1">
      <alignment horizontal="center" wrapText="1"/>
    </xf>
    <xf numFmtId="9" fontId="54" fillId="33" borderId="204" xfId="0" applyNumberFormat="1" applyFont="1" applyFill="1" applyBorder="1" applyAlignment="1">
      <alignment wrapText="1"/>
    </xf>
    <xf numFmtId="9" fontId="25" fillId="0" borderId="204" xfId="0" applyNumberFormat="1" applyFont="1" applyBorder="1" applyAlignment="1">
      <alignment horizontal="center"/>
    </xf>
    <xf numFmtId="9" fontId="24" fillId="0" borderId="204" xfId="0" applyNumberFormat="1" applyFont="1" applyBorder="1" applyAlignment="1">
      <alignment wrapText="1"/>
    </xf>
    <xf numFmtId="9" fontId="25" fillId="0" borderId="204" xfId="0" applyNumberFormat="1" applyFont="1" applyBorder="1" applyAlignment="1">
      <alignment wrapText="1"/>
    </xf>
    <xf numFmtId="0" fontId="25" fillId="0" borderId="204" xfId="0" applyFont="1" applyBorder="1" applyAlignment="1">
      <alignment wrapText="1"/>
    </xf>
    <xf numFmtId="0" fontId="24" fillId="0" borderId="204" xfId="0" applyFont="1" applyBorder="1" applyAlignment="1">
      <alignment wrapText="1"/>
    </xf>
    <xf numFmtId="9" fontId="54" fillId="0" borderId="204" xfId="0" applyNumberFormat="1" applyFont="1" applyBorder="1" applyAlignment="1">
      <alignment horizontal="right" wrapText="1"/>
    </xf>
    <xf numFmtId="9" fontId="53" fillId="0" borderId="204" xfId="0" applyNumberFormat="1" applyFont="1" applyBorder="1" applyAlignment="1">
      <alignment horizontal="right"/>
    </xf>
    <xf numFmtId="0" fontId="55" fillId="8" borderId="0" xfId="0" applyFont="1" applyFill="1" applyAlignment="1">
      <alignment horizontal="center"/>
    </xf>
    <xf numFmtId="0" fontId="25" fillId="8" borderId="0" xfId="0" applyFont="1" applyFill="1" applyAlignment="1">
      <alignment horizontal="center"/>
    </xf>
    <xf numFmtId="0" fontId="56" fillId="8" borderId="0" xfId="0" applyFont="1" applyFill="1" applyAlignment="1">
      <alignment horizontal="center"/>
    </xf>
    <xf numFmtId="0" fontId="55" fillId="8" borderId="0" xfId="0" applyFont="1" applyFill="1"/>
    <xf numFmtId="0" fontId="57" fillId="8" borderId="0" xfId="0" applyFont="1" applyFill="1" applyAlignment="1">
      <alignment horizontal="center"/>
    </xf>
    <xf numFmtId="0" fontId="25" fillId="8" borderId="0" xfId="0" applyFont="1" applyFill="1"/>
    <xf numFmtId="0" fontId="57" fillId="0" borderId="173" xfId="0" applyFont="1" applyBorder="1" applyAlignment="1">
      <alignment horizontal="center" vertical="center"/>
    </xf>
    <xf numFmtId="0" fontId="51" fillId="8" borderId="0" xfId="0" applyFont="1" applyFill="1" applyAlignment="1">
      <alignment horizontal="left"/>
    </xf>
    <xf numFmtId="0" fontId="58" fillId="8" borderId="173" xfId="0" applyFont="1" applyFill="1" applyBorder="1" applyAlignment="1">
      <alignment horizontal="center"/>
    </xf>
    <xf numFmtId="0" fontId="59" fillId="0" borderId="173" xfId="0" applyFont="1" applyBorder="1" applyAlignment="1">
      <alignment horizontal="center" vertical="center"/>
    </xf>
    <xf numFmtId="0" fontId="58" fillId="8" borderId="173" xfId="0" applyFont="1" applyFill="1" applyBorder="1"/>
    <xf numFmtId="0" fontId="24" fillId="8" borderId="0" xfId="0" applyFont="1" applyFill="1" applyAlignment="1">
      <alignment horizontal="left"/>
    </xf>
    <xf numFmtId="0" fontId="51" fillId="8" borderId="0" xfId="0" applyFont="1" applyFill="1" applyAlignment="1">
      <alignment horizontal="center"/>
    </xf>
    <xf numFmtId="0" fontId="24" fillId="8" borderId="0" xfId="0" applyFont="1" applyFill="1" applyAlignment="1">
      <alignment horizontal="center"/>
    </xf>
    <xf numFmtId="0" fontId="51" fillId="8" borderId="0" xfId="0" applyFont="1" applyFill="1"/>
    <xf numFmtId="9" fontId="53" fillId="0" borderId="204" xfId="0" applyNumberFormat="1" applyFont="1" applyBorder="1" applyAlignment="1">
      <alignment vertical="center" wrapText="1"/>
    </xf>
    <xf numFmtId="3" fontId="28" fillId="0" borderId="204" xfId="0" applyNumberFormat="1" applyFont="1" applyBorder="1" applyAlignment="1">
      <alignment horizontal="center" vertical="center"/>
    </xf>
    <xf numFmtId="1" fontId="29" fillId="0" borderId="204" xfId="17" applyNumberFormat="1" applyFont="1" applyFill="1" applyBorder="1" applyAlignment="1">
      <alignment horizontal="center" vertical="center"/>
    </xf>
  </cellXfs>
  <cellStyles count="18">
    <cellStyle name="Millares" xfId="16" builtinId="3"/>
    <cellStyle name="Normal" xfId="0" builtinId="0"/>
    <cellStyle name="Normal 10" xfId="2" xr:uid="{965B3F28-3D5C-4DCE-9878-10883F03D806}"/>
    <cellStyle name="Normal 15" xfId="6" xr:uid="{B0FFE326-3997-4F2C-80F0-0C3D0551B34C}"/>
    <cellStyle name="Normal 16" xfId="8" xr:uid="{332697B7-E327-4724-825E-495D67DD86DE}"/>
    <cellStyle name="Normal 2" xfId="5" xr:uid="{B0BA5AAC-552C-4C2C-B994-1A00E59DAA39}"/>
    <cellStyle name="Normal 2 10" xfId="4" xr:uid="{4491FB80-A15D-4099-9691-AC7C49706A0F}"/>
    <cellStyle name="Normal 2 14" xfId="12" xr:uid="{24555EA0-0F9E-4557-BAE8-3F8AA5CE1DCB}"/>
    <cellStyle name="Normal 2 16" xfId="13" xr:uid="{4E2546AC-E2BF-4B55-8244-6259D22DCD5C}"/>
    <cellStyle name="Normal 2 19" xfId="15" xr:uid="{33B386F2-0D7A-4C93-8838-75E814AC9012}"/>
    <cellStyle name="Normal 2 23" xfId="9" xr:uid="{2DB83A02-06D9-43BF-AFA0-2B6E2CFB4383}"/>
    <cellStyle name="Normal 2 25" xfId="11" xr:uid="{10560A5A-F803-40A9-A584-7052974B490C}"/>
    <cellStyle name="Normal 2 26" xfId="10" xr:uid="{82CC6EF1-A98A-40ED-ABEF-298DF4760C3A}"/>
    <cellStyle name="Normal 3 2" xfId="7" xr:uid="{B1E8CFF9-C462-48ED-9E85-5DF4C8F15B80}"/>
    <cellStyle name="Normal 4" xfId="14" xr:uid="{9C532055-2637-45E5-A687-49B8EF66F277}"/>
    <cellStyle name="Normal 5" xfId="3" xr:uid="{9F33714E-5772-429D-9BA9-257A02FE795F}"/>
    <cellStyle name="Porcentaje" xfId="1" builtinId="5"/>
    <cellStyle name="Porcentual 3" xfId="17" xr:uid="{7699334B-CED2-4659-8331-CDBA590E7099}"/>
  </cellStyles>
  <dxfs count="150">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2" defaultPivotStyle="PivotStyleLight16"/>
  <colors>
    <mruColors>
      <color rgb="FF1A9D13"/>
      <color rgb="FF008000"/>
      <color rgb="FF0FA1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rgbClr val="002060"/>
                </a:solidFill>
                <a:latin typeface="Book Antiqua" panose="02040602050305030304" pitchFamily="18" charset="0"/>
                <a:ea typeface="+mn-ea"/>
                <a:cs typeface="Arial" panose="020B0604020202020204" pitchFamily="34" charset="0"/>
              </a:defRPr>
            </a:pPr>
            <a:r>
              <a:rPr lang="es-DO" b="1">
                <a:solidFill>
                  <a:srgbClr val="002060"/>
                </a:solidFill>
                <a:latin typeface="Book Antiqua" panose="02040602050305030304" pitchFamily="18" charset="0"/>
                <a:cs typeface="Arial" panose="020B0604020202020204" pitchFamily="34" charset="0"/>
              </a:rPr>
              <a:t>FOCO ESTRATÉGICO 1: Fortalecimiento Institucional</a:t>
            </a:r>
          </a:p>
        </c:rich>
      </c:tx>
      <c:layout>
        <c:manualLayout>
          <c:xMode val="edge"/>
          <c:yMode val="edge"/>
          <c:x val="8.10556826979352E-2"/>
          <c:y val="6.2880139721176717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rgbClr val="002060"/>
              </a:solidFill>
              <a:latin typeface="Book Antiqua" panose="02040602050305030304" pitchFamily="18" charset="0"/>
              <a:ea typeface="+mn-ea"/>
              <a:cs typeface="Arial" panose="020B0604020202020204" pitchFamily="34" charset="0"/>
            </a:defRPr>
          </a:pPr>
          <a:endParaRPr lang="es-DO"/>
        </a:p>
      </c:txPr>
    </c:title>
    <c:autoTitleDeleted val="0"/>
    <c:plotArea>
      <c:layout>
        <c:manualLayout>
          <c:layoutTarget val="inner"/>
          <c:xMode val="edge"/>
          <c:yMode val="edge"/>
          <c:x val="8.602027469751139E-2"/>
          <c:y val="0.24594459594146195"/>
          <c:w val="0.88967030501009825"/>
          <c:h val="0.69468976729645404"/>
        </c:manualLayout>
      </c:layout>
      <c:barChart>
        <c:barDir val="col"/>
        <c:grouping val="stacked"/>
        <c:varyColors val="0"/>
        <c:ser>
          <c:idx val="0"/>
          <c:order val="0"/>
          <c:spPr>
            <a:solidFill>
              <a:srgbClr val="008000"/>
            </a:solidFill>
            <a:ln>
              <a:solidFill>
                <a:srgbClr val="008000"/>
              </a:solidFill>
            </a:ln>
            <a:effectLst/>
          </c:spPr>
          <c:invertIfNegative val="0"/>
          <c:dPt>
            <c:idx val="2"/>
            <c:invertIfNegative val="0"/>
            <c:bubble3D val="0"/>
            <c:spPr>
              <a:solidFill>
                <a:srgbClr val="FFFF00"/>
              </a:solidFill>
              <a:ln>
                <a:solidFill>
                  <a:srgbClr val="008000"/>
                </a:solidFill>
              </a:ln>
              <a:effectLst/>
            </c:spPr>
            <c:extLst>
              <c:ext xmlns:c16="http://schemas.microsoft.com/office/drawing/2014/chart" uri="{C3380CC4-5D6E-409C-BE32-E72D297353CC}">
                <c16:uniqueId val="{00000000-12DA-46D9-AADB-A5F5558DD9E1}"/>
              </c:ext>
            </c:extLst>
          </c:dPt>
          <c:val>
            <c:numRef>
              <c:f>'Monitoreo T4'!$M$27:$M$29</c:f>
              <c:numCache>
                <c:formatCode>0%</c:formatCode>
                <c:ptCount val="3"/>
                <c:pt idx="0">
                  <c:v>0.95</c:v>
                </c:pt>
                <c:pt idx="1">
                  <c:v>0.9642857142857143</c:v>
                </c:pt>
                <c:pt idx="2">
                  <c:v>0.87999999999999989</c:v>
                </c:pt>
              </c:numCache>
            </c:numRef>
          </c:val>
          <c:extLst>
            <c:ext xmlns:c16="http://schemas.microsoft.com/office/drawing/2014/chart" uri="{C3380CC4-5D6E-409C-BE32-E72D297353CC}">
              <c16:uniqueId val="{00000000-E0E8-428F-BB7C-C73C645FA7B8}"/>
            </c:ext>
          </c:extLst>
        </c:ser>
        <c:dLbls>
          <c:showLegendKey val="0"/>
          <c:showVal val="0"/>
          <c:showCatName val="0"/>
          <c:showSerName val="0"/>
          <c:showPercent val="0"/>
          <c:showBubbleSize val="0"/>
        </c:dLbls>
        <c:gapWidth val="150"/>
        <c:overlap val="100"/>
        <c:axId val="1670518512"/>
        <c:axId val="1670518096"/>
      </c:barChart>
      <c:catAx>
        <c:axId val="1670518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1670518096"/>
        <c:crosses val="autoZero"/>
        <c:auto val="1"/>
        <c:lblAlgn val="ctr"/>
        <c:lblOffset val="100"/>
        <c:noMultiLvlLbl val="0"/>
      </c:catAx>
      <c:valAx>
        <c:axId val="1670518096"/>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rgbClr val="002060"/>
                </a:solidFill>
                <a:latin typeface="Book Antiqua" panose="02040602050305030304" pitchFamily="18" charset="0"/>
                <a:ea typeface="+mn-ea"/>
                <a:cs typeface="+mn-cs"/>
              </a:defRPr>
            </a:pPr>
            <a:endParaRPr lang="es-DO"/>
          </a:p>
        </c:txPr>
        <c:crossAx val="1670518512"/>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50000"/>
                  </a:schemeClr>
                </a:solidFill>
                <a:latin typeface="Book Antiqua" panose="02040602050305030304" pitchFamily="18" charset="0"/>
                <a:ea typeface="+mn-ea"/>
                <a:cs typeface="+mn-cs"/>
              </a:defRPr>
            </a:pPr>
            <a:r>
              <a:rPr lang="es-DO" b="1">
                <a:solidFill>
                  <a:schemeClr val="accent1">
                    <a:lumMod val="50000"/>
                  </a:schemeClr>
                </a:solidFill>
                <a:latin typeface="Book Antiqua" panose="02040602050305030304" pitchFamily="18" charset="0"/>
              </a:rPr>
              <a:t> Avance del Trimestre Octubre</a:t>
            </a:r>
            <a:r>
              <a:rPr lang="es-DO" b="1" baseline="0">
                <a:solidFill>
                  <a:schemeClr val="accent1">
                    <a:lumMod val="50000"/>
                  </a:schemeClr>
                </a:solidFill>
                <a:latin typeface="Book Antiqua" panose="02040602050305030304" pitchFamily="18" charset="0"/>
              </a:rPr>
              <a:t> - Diciembre</a:t>
            </a:r>
            <a:r>
              <a:rPr lang="es-DO" b="1">
                <a:solidFill>
                  <a:schemeClr val="accent1">
                    <a:lumMod val="50000"/>
                  </a:schemeClr>
                </a:solidFill>
                <a:latin typeface="Book Antiqua" panose="02040602050305030304" pitchFamily="18" charset="0"/>
              </a:rPr>
              <a:t>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0321560156045333"/>
          <c:y val="0.10825239463601534"/>
          <c:w val="0.86810059499284664"/>
          <c:h val="0.8073070924107997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1A9D13"/>
              </a:solidFill>
              <a:ln>
                <a:solidFill>
                  <a:srgbClr val="008000"/>
                </a:solidFill>
              </a:ln>
              <a:effectLst/>
            </c:spPr>
            <c:extLst>
              <c:ext xmlns:c16="http://schemas.microsoft.com/office/drawing/2014/chart" uri="{C3380CC4-5D6E-409C-BE32-E72D297353CC}">
                <c16:uniqueId val="{00000000-A2D2-49BB-B4DB-EF06C67CA20C}"/>
              </c:ext>
            </c:extLst>
          </c:dPt>
          <c:dPt>
            <c:idx val="1"/>
            <c:invertIfNegative val="0"/>
            <c:bubble3D val="0"/>
            <c:spPr>
              <a:solidFill>
                <a:srgbClr val="FFFF00"/>
              </a:solidFill>
              <a:ln>
                <a:solidFill>
                  <a:srgbClr val="FFFF00"/>
                </a:solidFill>
              </a:ln>
              <a:effectLst/>
            </c:spPr>
            <c:extLst>
              <c:ext xmlns:c16="http://schemas.microsoft.com/office/drawing/2014/chart" uri="{C3380CC4-5D6E-409C-BE32-E72D297353CC}">
                <c16:uniqueId val="{00000001-A2D2-49BB-B4DB-EF06C67CA20C}"/>
              </c:ext>
            </c:extLst>
          </c:dPt>
          <c:dPt>
            <c:idx val="2"/>
            <c:invertIfNegative val="0"/>
            <c:bubble3D val="0"/>
            <c:spPr>
              <a:solidFill>
                <a:srgbClr val="FF0000"/>
              </a:solidFill>
              <a:ln>
                <a:solidFill>
                  <a:srgbClr val="FF0000"/>
                </a:solidFill>
              </a:ln>
              <a:effectLst/>
            </c:spPr>
            <c:extLst>
              <c:ext xmlns:c16="http://schemas.microsoft.com/office/drawing/2014/chart" uri="{C3380CC4-5D6E-409C-BE32-E72D297353CC}">
                <c16:uniqueId val="{00000002-A2D2-49BB-B4DB-EF06C67CA20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T4'!$K$141:$K$143</c:f>
              <c:strCache>
                <c:ptCount val="3"/>
                <c:pt idx="0">
                  <c:v>Logrado</c:v>
                </c:pt>
                <c:pt idx="1">
                  <c:v>Avanzado</c:v>
                </c:pt>
                <c:pt idx="2">
                  <c:v>No logrado</c:v>
                </c:pt>
              </c:strCache>
            </c:strRef>
          </c:cat>
          <c:val>
            <c:numRef>
              <c:f>'Monitoreo T4'!$P$141:$P$143</c:f>
              <c:numCache>
                <c:formatCode>0%</c:formatCode>
                <c:ptCount val="3"/>
                <c:pt idx="0">
                  <c:v>0.84057971014492749</c:v>
                </c:pt>
                <c:pt idx="1">
                  <c:v>0.14492753623188406</c:v>
                </c:pt>
                <c:pt idx="2">
                  <c:v>1.4492753623188406E-2</c:v>
                </c:pt>
              </c:numCache>
            </c:numRef>
          </c:val>
          <c:extLst>
            <c:ext xmlns:c16="http://schemas.microsoft.com/office/drawing/2014/chart" uri="{C3380CC4-5D6E-409C-BE32-E72D297353CC}">
              <c16:uniqueId val="{00000000-542F-4744-98FA-14960321F0C4}"/>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T4'!$K$141:$K$143</c:f>
              <c:strCache>
                <c:ptCount val="3"/>
                <c:pt idx="0">
                  <c:v>Logrado</c:v>
                </c:pt>
                <c:pt idx="1">
                  <c:v>Avanzado</c:v>
                </c:pt>
                <c:pt idx="2">
                  <c:v>No logrado</c:v>
                </c:pt>
              </c:strCache>
            </c:strRef>
          </c:cat>
          <c:val>
            <c:numRef>
              <c:f>'Monitoreo T4'!$Q$136:$Q$138</c:f>
              <c:numCache>
                <c:formatCode>0%</c:formatCode>
                <c:ptCount val="3"/>
              </c:numCache>
            </c:numRef>
          </c:val>
          <c:extLst>
            <c:ext xmlns:c16="http://schemas.microsoft.com/office/drawing/2014/chart" uri="{C3380CC4-5D6E-409C-BE32-E72D297353CC}">
              <c16:uniqueId val="{00000001-542F-4744-98FA-14960321F0C4}"/>
            </c:ext>
          </c:extLst>
        </c:ser>
        <c:dLbls>
          <c:dLblPos val="outEnd"/>
          <c:showLegendKey val="0"/>
          <c:showVal val="1"/>
          <c:showCatName val="0"/>
          <c:showSerName val="0"/>
          <c:showPercent val="0"/>
          <c:showBubbleSize val="0"/>
        </c:dLbls>
        <c:gapWidth val="125"/>
        <c:overlap val="-23"/>
        <c:axId val="714983951"/>
        <c:axId val="714988527"/>
      </c:barChart>
      <c:catAx>
        <c:axId val="71498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714988527"/>
        <c:crosses val="autoZero"/>
        <c:auto val="1"/>
        <c:lblAlgn val="ctr"/>
        <c:lblOffset val="100"/>
        <c:noMultiLvlLbl val="0"/>
      </c:catAx>
      <c:valAx>
        <c:axId val="71498852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714983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Arial" panose="020B0604020202020204" pitchFamily="34" charset="0"/>
              </a:defRPr>
            </a:pPr>
            <a:r>
              <a:rPr lang="es-DO" b="1">
                <a:solidFill>
                  <a:schemeClr val="accent1">
                    <a:lumMod val="50000"/>
                  </a:schemeClr>
                </a:solidFill>
                <a:latin typeface="Book Antiqua" panose="02040602050305030304" pitchFamily="18" charset="0"/>
                <a:cs typeface="Arial" panose="020B0604020202020204" pitchFamily="34" charset="0"/>
              </a:rPr>
              <a:t>FOCO  ESTRATÉGICO 2: Mejora de los Procesos Técnicos Catastrales</a:t>
            </a:r>
          </a:p>
        </c:rich>
      </c:tx>
      <c:layout>
        <c:manualLayout>
          <c:xMode val="edge"/>
          <c:yMode val="edge"/>
          <c:x val="1.7105848962999871E-2"/>
          <c:y val="3.8743097649153728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Arial" panose="020B0604020202020204" pitchFamily="34" charset="0"/>
            </a:defRPr>
          </a:pPr>
          <a:endParaRPr lang="es-DO"/>
        </a:p>
      </c:txPr>
    </c:title>
    <c:autoTitleDeleted val="0"/>
    <c:plotArea>
      <c:layout>
        <c:manualLayout>
          <c:layoutTarget val="inner"/>
          <c:xMode val="edge"/>
          <c:yMode val="edge"/>
          <c:x val="8.5125331030369983E-2"/>
          <c:y val="0.28485949988794901"/>
          <c:w val="0.89865754923684182"/>
          <c:h val="0.64616559046434641"/>
        </c:manualLayout>
      </c:layout>
      <c:barChart>
        <c:barDir val="col"/>
        <c:grouping val="clustered"/>
        <c:varyColors val="0"/>
        <c:ser>
          <c:idx val="0"/>
          <c:order val="0"/>
          <c:spPr>
            <a:solidFill>
              <a:srgbClr val="008000"/>
            </a:solidFill>
            <a:ln>
              <a:noFill/>
            </a:ln>
            <a:effectLst/>
          </c:spPr>
          <c:invertIfNegative val="0"/>
          <c:cat>
            <c:numRef>
              <c:f>'Monitoreo T4'!$A$40:$A$42</c:f>
              <c:numCache>
                <c:formatCode>General</c:formatCode>
                <c:ptCount val="3"/>
                <c:pt idx="0">
                  <c:v>4</c:v>
                </c:pt>
                <c:pt idx="1">
                  <c:v>5</c:v>
                </c:pt>
                <c:pt idx="2">
                  <c:v>6</c:v>
                </c:pt>
              </c:numCache>
            </c:numRef>
          </c:cat>
          <c:val>
            <c:numRef>
              <c:f>'Monitoreo T4'!$M$40:$M$42</c:f>
              <c:numCache>
                <c:formatCode>0%</c:formatCode>
                <c:ptCount val="3"/>
                <c:pt idx="0">
                  <c:v>1</c:v>
                </c:pt>
                <c:pt idx="1">
                  <c:v>0.94117647058823528</c:v>
                </c:pt>
                <c:pt idx="2">
                  <c:v>0.92000000000000015</c:v>
                </c:pt>
              </c:numCache>
            </c:numRef>
          </c:val>
          <c:extLst>
            <c:ext xmlns:c16="http://schemas.microsoft.com/office/drawing/2014/chart" uri="{C3380CC4-5D6E-409C-BE32-E72D297353CC}">
              <c16:uniqueId val="{00000000-87A5-4B4F-9239-EE31D5CE6AB1}"/>
            </c:ext>
          </c:extLst>
        </c:ser>
        <c:dLbls>
          <c:showLegendKey val="0"/>
          <c:showVal val="0"/>
          <c:showCatName val="0"/>
          <c:showSerName val="0"/>
          <c:showPercent val="0"/>
          <c:showBubbleSize val="0"/>
        </c:dLbls>
        <c:gapWidth val="219"/>
        <c:overlap val="-27"/>
        <c:axId val="1421057024"/>
        <c:axId val="1712833968"/>
      </c:barChart>
      <c:catAx>
        <c:axId val="14210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 spcFirstLastPara="1" vertOverflow="ellipsis"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1712833968"/>
        <c:crosses val="autoZero"/>
        <c:auto val="1"/>
        <c:lblAlgn val="ctr"/>
        <c:lblOffset val="100"/>
        <c:noMultiLvlLbl val="0"/>
      </c:catAx>
      <c:valAx>
        <c:axId val="1712833968"/>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1421057024"/>
        <c:crosses val="autoZero"/>
        <c:crossBetween val="between"/>
        <c:majorUnit val="0.1"/>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mn-cs"/>
              </a:defRPr>
            </a:pPr>
            <a:r>
              <a:rPr lang="es-DO" b="1">
                <a:solidFill>
                  <a:schemeClr val="accent1">
                    <a:lumMod val="50000"/>
                  </a:schemeClr>
                </a:solidFill>
                <a:latin typeface="Book Antiqua" panose="02040602050305030304" pitchFamily="18" charset="0"/>
                <a:cs typeface="Arial" panose="020B0604020202020204" pitchFamily="34" charset="0"/>
              </a:rPr>
              <a:t>FOCO ESTRATÉGICO 3:  Posicionamiento y Fortalecimiento de la imagen Institucional de la DGCN</a:t>
            </a:r>
          </a:p>
        </c:rich>
      </c:tx>
      <c:layout>
        <c:manualLayout>
          <c:xMode val="edge"/>
          <c:yMode val="edge"/>
          <c:x val="1.0858771722468148E-2"/>
          <c:y val="3.2305795370851056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8.0909328590765217E-2"/>
          <c:y val="0.26331546666687888"/>
          <c:w val="0.89564744747425695"/>
          <c:h val="0.6585512167605615"/>
        </c:manualLayout>
      </c:layout>
      <c:barChart>
        <c:barDir val="col"/>
        <c:grouping val="clustered"/>
        <c:varyColors val="0"/>
        <c:ser>
          <c:idx val="0"/>
          <c:order val="0"/>
          <c:spPr>
            <a:solidFill>
              <a:srgbClr val="008000"/>
            </a:solidFill>
            <a:ln>
              <a:noFill/>
            </a:ln>
            <a:effectLst/>
          </c:spPr>
          <c:invertIfNegative val="0"/>
          <c:cat>
            <c:numRef>
              <c:f>'Monitoreo T4'!$A$54:$A$56</c:f>
              <c:numCache>
                <c:formatCode>General</c:formatCode>
                <c:ptCount val="3"/>
                <c:pt idx="0">
                  <c:v>7</c:v>
                </c:pt>
                <c:pt idx="1">
                  <c:v>8</c:v>
                </c:pt>
                <c:pt idx="2">
                  <c:v>9</c:v>
                </c:pt>
              </c:numCache>
            </c:numRef>
          </c:cat>
          <c:val>
            <c:numRef>
              <c:f>'Monitoreo T4'!$M$54:$M$56</c:f>
              <c:numCache>
                <c:formatCode>0%</c:formatCode>
                <c:ptCount val="3"/>
                <c:pt idx="0">
                  <c:v>0.93333333333333346</c:v>
                </c:pt>
                <c:pt idx="1">
                  <c:v>0.96</c:v>
                </c:pt>
                <c:pt idx="2">
                  <c:v>1</c:v>
                </c:pt>
              </c:numCache>
            </c:numRef>
          </c:val>
          <c:extLst>
            <c:ext xmlns:c16="http://schemas.microsoft.com/office/drawing/2014/chart" uri="{C3380CC4-5D6E-409C-BE32-E72D297353CC}">
              <c16:uniqueId val="{00000000-C0CE-4EC3-AE96-0252FB8460F4}"/>
            </c:ext>
          </c:extLst>
        </c:ser>
        <c:dLbls>
          <c:showLegendKey val="0"/>
          <c:showVal val="0"/>
          <c:showCatName val="0"/>
          <c:showSerName val="0"/>
          <c:showPercent val="0"/>
          <c:showBubbleSize val="0"/>
        </c:dLbls>
        <c:gapWidth val="219"/>
        <c:overlap val="-27"/>
        <c:axId val="242311088"/>
        <c:axId val="242312336"/>
      </c:barChart>
      <c:catAx>
        <c:axId val="24231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Arial" panose="020B0604020202020204" pitchFamily="34" charset="0"/>
              </a:defRPr>
            </a:pPr>
            <a:endParaRPr lang="es-DO"/>
          </a:p>
        </c:txPr>
        <c:crossAx val="242312336"/>
        <c:crosses val="autoZero"/>
        <c:auto val="1"/>
        <c:lblAlgn val="ctr"/>
        <c:lblOffset val="100"/>
        <c:noMultiLvlLbl val="0"/>
      </c:catAx>
      <c:valAx>
        <c:axId val="242312336"/>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Arial" panose="020B0604020202020204" pitchFamily="34" charset="0"/>
              </a:defRPr>
            </a:pPr>
            <a:endParaRPr lang="es-DO"/>
          </a:p>
        </c:txPr>
        <c:crossAx val="24231108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Arial" panose="020B0604020202020204" pitchFamily="34" charset="0"/>
              </a:defRPr>
            </a:pPr>
            <a:r>
              <a:rPr lang="es-DO" b="1">
                <a:solidFill>
                  <a:schemeClr val="accent1">
                    <a:lumMod val="50000"/>
                  </a:schemeClr>
                </a:solidFill>
                <a:latin typeface="Book Antiqua" panose="02040602050305030304" pitchFamily="18" charset="0"/>
                <a:cs typeface="Arial" panose="020B0604020202020204" pitchFamily="34" charset="0"/>
              </a:rPr>
              <a:t>FOCO  ESTRATÉGICO 4: Integración de la Actividad Catastral en la República Dominicana</a:t>
            </a:r>
          </a:p>
        </c:rich>
      </c:tx>
      <c:layout>
        <c:manualLayout>
          <c:xMode val="edge"/>
          <c:yMode val="edge"/>
          <c:x val="1.7442481959141564E-2"/>
          <c:y val="2.9116840378042051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accent1">
                  <a:lumMod val="50000"/>
                </a:schemeClr>
              </a:solidFill>
              <a:latin typeface="Book Antiqua" panose="02040602050305030304" pitchFamily="18" charset="0"/>
              <a:ea typeface="+mn-ea"/>
              <a:cs typeface="Arial" panose="020B0604020202020204" pitchFamily="34" charset="0"/>
            </a:defRPr>
          </a:pPr>
          <a:endParaRPr lang="es-DO"/>
        </a:p>
      </c:txPr>
    </c:title>
    <c:autoTitleDeleted val="0"/>
    <c:plotArea>
      <c:layout>
        <c:manualLayout>
          <c:layoutTarget val="inner"/>
          <c:xMode val="edge"/>
          <c:yMode val="edge"/>
          <c:x val="7.0792901531033167E-2"/>
          <c:y val="0.26824655215030291"/>
          <c:w val="0.90509115050258582"/>
          <c:h val="0.66451207680293889"/>
        </c:manualLayout>
      </c:layout>
      <c:barChart>
        <c:barDir val="col"/>
        <c:grouping val="clustered"/>
        <c:varyColors val="0"/>
        <c:ser>
          <c:idx val="0"/>
          <c:order val="0"/>
          <c:spPr>
            <a:solidFill>
              <a:srgbClr val="008000"/>
            </a:solidFill>
            <a:ln>
              <a:noFill/>
            </a:ln>
            <a:effectLst/>
          </c:spPr>
          <c:invertIfNegative val="0"/>
          <c:cat>
            <c:numRef>
              <c:f>'Monitoreo T4'!$A$69:$A$70</c:f>
              <c:numCache>
                <c:formatCode>General</c:formatCode>
                <c:ptCount val="2"/>
                <c:pt idx="0">
                  <c:v>10</c:v>
                </c:pt>
                <c:pt idx="1">
                  <c:v>11</c:v>
                </c:pt>
              </c:numCache>
            </c:numRef>
          </c:cat>
          <c:val>
            <c:numRef>
              <c:f>'Monitoreo T4'!$M$69:$M$70</c:f>
              <c:numCache>
                <c:formatCode>0%</c:formatCode>
                <c:ptCount val="2"/>
                <c:pt idx="0">
                  <c:v>0.96</c:v>
                </c:pt>
                <c:pt idx="1">
                  <c:v>1</c:v>
                </c:pt>
              </c:numCache>
            </c:numRef>
          </c:val>
          <c:extLst>
            <c:ext xmlns:c16="http://schemas.microsoft.com/office/drawing/2014/chart" uri="{C3380CC4-5D6E-409C-BE32-E72D297353CC}">
              <c16:uniqueId val="{00000000-21A5-4647-A351-693A70FCD979}"/>
            </c:ext>
          </c:extLst>
        </c:ser>
        <c:dLbls>
          <c:showLegendKey val="0"/>
          <c:showVal val="0"/>
          <c:showCatName val="0"/>
          <c:showSerName val="0"/>
          <c:showPercent val="0"/>
          <c:showBubbleSize val="0"/>
        </c:dLbls>
        <c:gapWidth val="219"/>
        <c:overlap val="-27"/>
        <c:axId val="240500528"/>
        <c:axId val="240501360"/>
      </c:barChart>
      <c:catAx>
        <c:axId val="24050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40501360"/>
        <c:crosses val="autoZero"/>
        <c:auto val="1"/>
        <c:lblAlgn val="ctr"/>
        <c:lblOffset val="100"/>
        <c:noMultiLvlLbl val="0"/>
      </c:catAx>
      <c:valAx>
        <c:axId val="240501360"/>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4050052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r>
              <a:rPr lang="es-DO" sz="2400" b="1">
                <a:solidFill>
                  <a:schemeClr val="accent1">
                    <a:lumMod val="50000"/>
                  </a:schemeClr>
                </a:solidFill>
                <a:latin typeface="Book Antiqua" panose="02040602050305030304" pitchFamily="18" charset="0"/>
              </a:rPr>
              <a:t>Actividades</a:t>
            </a:r>
            <a:r>
              <a:rPr lang="es-DO" sz="2400" b="1" baseline="0">
                <a:solidFill>
                  <a:schemeClr val="accent1">
                    <a:lumMod val="50000"/>
                  </a:schemeClr>
                </a:solidFill>
                <a:latin typeface="Book Antiqua" panose="02040602050305030304" pitchFamily="18" charset="0"/>
              </a:rPr>
              <a:t> Rutinarias </a:t>
            </a:r>
            <a:endParaRPr lang="es-DO" sz="2400" b="1">
              <a:solidFill>
                <a:schemeClr val="accent1">
                  <a:lumMod val="50000"/>
                </a:schemeClr>
              </a:solidFill>
              <a:latin typeface="Book Antiqua" panose="02040602050305030304" pitchFamily="18" charset="0"/>
            </a:endParaRPr>
          </a:p>
        </c:rich>
      </c:tx>
      <c:layout>
        <c:manualLayout>
          <c:xMode val="edge"/>
          <c:yMode val="edge"/>
          <c:x val="0.35014960579158338"/>
          <c:y val="3.4288172440408923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8421419893960411E-2"/>
          <c:y val="0.22376407655852587"/>
          <c:w val="0.94792939865634218"/>
          <c:h val="0.72387184086590228"/>
        </c:manualLayout>
      </c:layout>
      <c:barChart>
        <c:barDir val="col"/>
        <c:grouping val="clustered"/>
        <c:varyColors val="0"/>
        <c:ser>
          <c:idx val="0"/>
          <c:order val="0"/>
          <c:spPr>
            <a:solidFill>
              <a:srgbClr val="008000"/>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9E91-4D35-87C0-BEEFDE508E9A}"/>
              </c:ext>
            </c:extLst>
          </c:dPt>
          <c:dPt>
            <c:idx val="6"/>
            <c:invertIfNegative val="0"/>
            <c:bubble3D val="0"/>
            <c:spPr>
              <a:solidFill>
                <a:srgbClr val="FF0000"/>
              </a:solidFill>
              <a:ln>
                <a:noFill/>
              </a:ln>
              <a:effectLst/>
            </c:spPr>
            <c:extLst>
              <c:ext xmlns:c16="http://schemas.microsoft.com/office/drawing/2014/chart" uri="{C3380CC4-5D6E-409C-BE32-E72D297353CC}">
                <c16:uniqueId val="{00000002-BB2C-464B-A671-BF4C1927B10E}"/>
              </c:ext>
            </c:extLst>
          </c:dPt>
          <c:dPt>
            <c:idx val="7"/>
            <c:invertIfNegative val="0"/>
            <c:bubble3D val="0"/>
            <c:spPr>
              <a:solidFill>
                <a:srgbClr val="FFFF00"/>
              </a:solidFill>
              <a:ln>
                <a:noFill/>
              </a:ln>
              <a:effectLst/>
            </c:spPr>
            <c:extLst>
              <c:ext xmlns:c16="http://schemas.microsoft.com/office/drawing/2014/chart" uri="{C3380CC4-5D6E-409C-BE32-E72D297353CC}">
                <c16:uniqueId val="{00000003-BB2C-464B-A671-BF4C1927B10E}"/>
              </c:ext>
            </c:extLst>
          </c:dPt>
          <c:cat>
            <c:numRef>
              <c:f>'Monitoreo T4'!$A$75:$A$83</c:f>
              <c:numCache>
                <c:formatCode>General</c:formatCode>
                <c:ptCount val="9"/>
                <c:pt idx="0">
                  <c:v>12</c:v>
                </c:pt>
                <c:pt idx="1">
                  <c:v>13</c:v>
                </c:pt>
                <c:pt idx="2">
                  <c:v>14</c:v>
                </c:pt>
                <c:pt idx="3">
                  <c:v>15</c:v>
                </c:pt>
                <c:pt idx="4">
                  <c:v>16</c:v>
                </c:pt>
                <c:pt idx="5">
                  <c:v>17</c:v>
                </c:pt>
                <c:pt idx="6">
                  <c:v>18</c:v>
                </c:pt>
                <c:pt idx="7">
                  <c:v>19</c:v>
                </c:pt>
                <c:pt idx="8">
                  <c:v>20</c:v>
                </c:pt>
              </c:numCache>
            </c:numRef>
          </c:cat>
          <c:val>
            <c:numRef>
              <c:f>'Monitoreo T4'!$M$75:$M$84</c:f>
              <c:numCache>
                <c:formatCode>0%</c:formatCode>
                <c:ptCount val="10"/>
                <c:pt idx="0">
                  <c:v>0.87000000000000011</c:v>
                </c:pt>
                <c:pt idx="1">
                  <c:v>0.76824000000000003</c:v>
                </c:pt>
                <c:pt idx="2">
                  <c:v>1.0229600000000001</c:v>
                </c:pt>
                <c:pt idx="3">
                  <c:v>1.0000000000000002</c:v>
                </c:pt>
                <c:pt idx="4">
                  <c:v>1</c:v>
                </c:pt>
                <c:pt idx="5">
                  <c:v>0.97435897435897434</c:v>
                </c:pt>
                <c:pt idx="6">
                  <c:v>0.66</c:v>
                </c:pt>
                <c:pt idx="7">
                  <c:v>0.78200000000000003</c:v>
                </c:pt>
                <c:pt idx="8">
                  <c:v>1</c:v>
                </c:pt>
                <c:pt idx="9">
                  <c:v>1</c:v>
                </c:pt>
              </c:numCache>
            </c:numRef>
          </c:val>
          <c:extLst>
            <c:ext xmlns:c16="http://schemas.microsoft.com/office/drawing/2014/chart" uri="{C3380CC4-5D6E-409C-BE32-E72D297353CC}">
              <c16:uniqueId val="{00000000-9E91-4D35-87C0-BEEFDE508E9A}"/>
            </c:ext>
          </c:extLst>
        </c:ser>
        <c:dLbls>
          <c:showLegendKey val="0"/>
          <c:showVal val="0"/>
          <c:showCatName val="0"/>
          <c:showSerName val="0"/>
          <c:showPercent val="0"/>
          <c:showBubbleSize val="0"/>
        </c:dLbls>
        <c:gapWidth val="219"/>
        <c:overlap val="-27"/>
        <c:axId val="408913248"/>
        <c:axId val="408914080"/>
      </c:barChart>
      <c:catAx>
        <c:axId val="40891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408914080"/>
        <c:crosses val="autoZero"/>
        <c:auto val="1"/>
        <c:lblAlgn val="ctr"/>
        <c:lblOffset val="100"/>
        <c:noMultiLvlLbl val="0"/>
      </c:catAx>
      <c:valAx>
        <c:axId val="408914080"/>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40891324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r>
              <a:rPr lang="es-DO" sz="2400" b="1" i="0" baseline="0">
                <a:solidFill>
                  <a:schemeClr val="accent1">
                    <a:lumMod val="50000"/>
                  </a:schemeClr>
                </a:solidFill>
                <a:effectLst/>
                <a:latin typeface="Book Antiqua" panose="02040602050305030304" pitchFamily="18" charset="0"/>
              </a:rPr>
              <a:t>Actividades Rutinarias </a:t>
            </a:r>
            <a:endParaRPr lang="es-DO" sz="2400" b="1">
              <a:solidFill>
                <a:schemeClr val="accent1">
                  <a:lumMod val="50000"/>
                </a:schemeClr>
              </a:solidFill>
              <a:effectLst/>
              <a:latin typeface="Book Antiqua" panose="02040602050305030304" pitchFamily="18" charset="0"/>
            </a:endParaRPr>
          </a:p>
        </c:rich>
      </c:tx>
      <c:layout>
        <c:manualLayout>
          <c:xMode val="edge"/>
          <c:yMode val="edge"/>
          <c:x val="0.33390574787871868"/>
          <c:y val="6.0077527447388167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7.5996418164373886E-2"/>
          <c:y val="0.22464056608736163"/>
          <c:w val="0.87232175976288728"/>
          <c:h val="0.66965685608527636"/>
        </c:manualLayout>
      </c:layout>
      <c:barChart>
        <c:barDir val="col"/>
        <c:grouping val="clustered"/>
        <c:varyColors val="0"/>
        <c:ser>
          <c:idx val="0"/>
          <c:order val="0"/>
          <c:spPr>
            <a:solidFill>
              <a:srgbClr val="008000"/>
            </a:solidFill>
            <a:ln>
              <a:noFill/>
            </a:ln>
            <a:effectLst/>
          </c:spPr>
          <c:invertIfNegative val="0"/>
          <c:cat>
            <c:numRef>
              <c:f>'Monitoreo T4'!$A$84:$A$93</c:f>
              <c:numCache>
                <c:formatCode>General</c:formatCode>
                <c:ptCount val="10"/>
                <c:pt idx="0">
                  <c:v>21</c:v>
                </c:pt>
                <c:pt idx="1">
                  <c:v>22</c:v>
                </c:pt>
                <c:pt idx="2">
                  <c:v>23</c:v>
                </c:pt>
                <c:pt idx="3">
                  <c:v>24</c:v>
                </c:pt>
                <c:pt idx="4">
                  <c:v>25</c:v>
                </c:pt>
                <c:pt idx="5">
                  <c:v>26</c:v>
                </c:pt>
                <c:pt idx="6">
                  <c:v>27</c:v>
                </c:pt>
                <c:pt idx="7">
                  <c:v>28</c:v>
                </c:pt>
                <c:pt idx="8">
                  <c:v>29</c:v>
                </c:pt>
                <c:pt idx="9">
                  <c:v>30</c:v>
                </c:pt>
              </c:numCache>
            </c:numRef>
          </c:cat>
          <c:val>
            <c:numRef>
              <c:f>'Monitoreo T4'!$M$85:$M$95</c:f>
              <c:numCache>
                <c:formatCode>0%</c:formatCode>
                <c:ptCount val="11"/>
                <c:pt idx="0">
                  <c:v>0.96</c:v>
                </c:pt>
                <c:pt idx="1">
                  <c:v>0.91999999999999993</c:v>
                </c:pt>
                <c:pt idx="2">
                  <c:v>1</c:v>
                </c:pt>
                <c:pt idx="3">
                  <c:v>0.96</c:v>
                </c:pt>
                <c:pt idx="4">
                  <c:v>0.98750000000000004</c:v>
                </c:pt>
                <c:pt idx="5">
                  <c:v>0.83333333333333337</c:v>
                </c:pt>
                <c:pt idx="6">
                  <c:v>1</c:v>
                </c:pt>
                <c:pt idx="7">
                  <c:v>1</c:v>
                </c:pt>
                <c:pt idx="8">
                  <c:v>1</c:v>
                </c:pt>
                <c:pt idx="9">
                  <c:v>1</c:v>
                </c:pt>
                <c:pt idx="10">
                  <c:v>1</c:v>
                </c:pt>
              </c:numCache>
            </c:numRef>
          </c:val>
          <c:extLst>
            <c:ext xmlns:c16="http://schemas.microsoft.com/office/drawing/2014/chart" uri="{C3380CC4-5D6E-409C-BE32-E72D297353CC}">
              <c16:uniqueId val="{00000000-D699-4A67-A44F-B46D737F7892}"/>
            </c:ext>
          </c:extLst>
        </c:ser>
        <c:dLbls>
          <c:showLegendKey val="0"/>
          <c:showVal val="0"/>
          <c:showCatName val="0"/>
          <c:showSerName val="0"/>
          <c:showPercent val="0"/>
          <c:showBubbleSize val="0"/>
        </c:dLbls>
        <c:gapWidth val="219"/>
        <c:overlap val="-27"/>
        <c:axId val="251317760"/>
        <c:axId val="251316512"/>
      </c:barChart>
      <c:catAx>
        <c:axId val="25131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51316512"/>
        <c:crosses val="autoZero"/>
        <c:auto val="1"/>
        <c:lblAlgn val="ctr"/>
        <c:lblOffset val="100"/>
        <c:noMultiLvlLbl val="0"/>
      </c:catAx>
      <c:valAx>
        <c:axId val="251316512"/>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51317760"/>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r>
              <a:rPr lang="es-DO" sz="2400" b="1" i="0" baseline="0">
                <a:solidFill>
                  <a:schemeClr val="accent1">
                    <a:lumMod val="50000"/>
                  </a:schemeClr>
                </a:solidFill>
                <a:effectLst/>
                <a:latin typeface="Book Antiqua" panose="02040602050305030304" pitchFamily="18" charset="0"/>
              </a:rPr>
              <a:t>Actividades Rutinarias </a:t>
            </a:r>
            <a:endParaRPr lang="es-DO" sz="2400" b="1">
              <a:solidFill>
                <a:schemeClr val="accent1">
                  <a:lumMod val="50000"/>
                </a:schemeClr>
              </a:solidFill>
              <a:effectLst/>
              <a:latin typeface="Book Antiqua" panose="02040602050305030304" pitchFamily="18" charset="0"/>
            </a:endParaRPr>
          </a:p>
        </c:rich>
      </c:tx>
      <c:layout>
        <c:manualLayout>
          <c:xMode val="edge"/>
          <c:yMode val="edge"/>
          <c:x val="0.26319749198692932"/>
          <c:y val="6.4730250643616302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6.6195431044536304E-2"/>
          <c:y val="0.23570020501964789"/>
          <c:w val="0.92188060159209395"/>
          <c:h val="0.68894787482952846"/>
        </c:manualLayout>
      </c:layout>
      <c:barChart>
        <c:barDir val="col"/>
        <c:grouping val="clustered"/>
        <c:varyColors val="0"/>
        <c:ser>
          <c:idx val="0"/>
          <c:order val="0"/>
          <c:spPr>
            <a:solidFill>
              <a:srgbClr val="008000"/>
            </a:solidFill>
            <a:ln>
              <a:noFill/>
            </a:ln>
            <a:effectLst/>
          </c:spPr>
          <c:invertIfNegative val="0"/>
          <c:dPt>
            <c:idx val="12"/>
            <c:invertIfNegative val="0"/>
            <c:bubble3D val="0"/>
            <c:spPr>
              <a:solidFill>
                <a:srgbClr val="008000"/>
              </a:solidFill>
              <a:ln>
                <a:noFill/>
              </a:ln>
              <a:effectLst/>
            </c:spPr>
            <c:extLst>
              <c:ext xmlns:c16="http://schemas.microsoft.com/office/drawing/2014/chart" uri="{C3380CC4-5D6E-409C-BE32-E72D297353CC}">
                <c16:uniqueId val="{00000001-59D5-41C8-A3C7-4A530169ECAF}"/>
              </c:ext>
            </c:extLst>
          </c:dPt>
          <c:cat>
            <c:numRef>
              <c:f>'Monitoreo T4'!$A$94:$A$104</c:f>
              <c:numCache>
                <c:formatCode>General</c:formatCode>
                <c:ptCount val="11"/>
                <c:pt idx="0">
                  <c:v>31</c:v>
                </c:pt>
                <c:pt idx="1">
                  <c:v>32</c:v>
                </c:pt>
                <c:pt idx="2">
                  <c:v>33</c:v>
                </c:pt>
                <c:pt idx="3">
                  <c:v>34</c:v>
                </c:pt>
                <c:pt idx="4">
                  <c:v>35</c:v>
                </c:pt>
                <c:pt idx="5">
                  <c:v>36</c:v>
                </c:pt>
                <c:pt idx="6">
                  <c:v>37</c:v>
                </c:pt>
                <c:pt idx="7">
                  <c:v>38</c:v>
                </c:pt>
                <c:pt idx="8">
                  <c:v>39</c:v>
                </c:pt>
                <c:pt idx="9">
                  <c:v>40</c:v>
                </c:pt>
                <c:pt idx="10">
                  <c:v>41</c:v>
                </c:pt>
              </c:numCache>
            </c:numRef>
          </c:cat>
          <c:val>
            <c:numRef>
              <c:f>'Monitoreo T4'!$M$96:$M$108</c:f>
              <c:numCache>
                <c:formatCode>0%</c:formatCode>
                <c:ptCount val="13"/>
                <c:pt idx="0">
                  <c:v>0.92000000000000015</c:v>
                </c:pt>
                <c:pt idx="1">
                  <c:v>1</c:v>
                </c:pt>
                <c:pt idx="2">
                  <c:v>0.96</c:v>
                </c:pt>
                <c:pt idx="3">
                  <c:v>1</c:v>
                </c:pt>
                <c:pt idx="4">
                  <c:v>0.96</c:v>
                </c:pt>
                <c:pt idx="5">
                  <c:v>1</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47C1-4E52-A2F4-D69527C2092A}"/>
            </c:ext>
          </c:extLst>
        </c:ser>
        <c:dLbls>
          <c:showLegendKey val="0"/>
          <c:showVal val="0"/>
          <c:showCatName val="0"/>
          <c:showSerName val="0"/>
          <c:showPercent val="0"/>
          <c:showBubbleSize val="0"/>
        </c:dLbls>
        <c:gapWidth val="219"/>
        <c:overlap val="-27"/>
        <c:axId val="2079512415"/>
        <c:axId val="2079513247"/>
      </c:barChart>
      <c:catAx>
        <c:axId val="207951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079513247"/>
        <c:crosses val="autoZero"/>
        <c:auto val="1"/>
        <c:lblAlgn val="ctr"/>
        <c:lblOffset val="100"/>
        <c:noMultiLvlLbl val="0"/>
      </c:catAx>
      <c:valAx>
        <c:axId val="2079513247"/>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2079512415"/>
        <c:crosses val="autoZero"/>
        <c:crossBetween val="between"/>
        <c:minorUnit val="1.0000000000000002E-2"/>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r>
              <a:rPr lang="es-DO" sz="2000" b="1" i="0" u="none" strike="noStrike" baseline="0">
                <a:solidFill>
                  <a:schemeClr val="accent1">
                    <a:lumMod val="50000"/>
                  </a:schemeClr>
                </a:solidFill>
                <a:effectLst/>
                <a:latin typeface="Book Antiqua" panose="02040602050305030304" pitchFamily="18" charset="0"/>
              </a:rPr>
              <a:t>Actividades Rutinarias</a:t>
            </a:r>
            <a:endParaRPr lang="es-DO" sz="2000" b="1">
              <a:solidFill>
                <a:schemeClr val="accent1">
                  <a:lumMod val="50000"/>
                </a:schemeClr>
              </a:solidFill>
              <a:latin typeface="Book Antiqua" panose="02040602050305030304" pitchFamily="18" charset="0"/>
            </a:endParaRPr>
          </a:p>
        </c:rich>
      </c:tx>
      <c:layout>
        <c:manualLayout>
          <c:xMode val="edge"/>
          <c:yMode val="edge"/>
          <c:x val="0.2894310354176734"/>
          <c:y val="6.3050897057335104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7.1348023851497466E-2"/>
          <c:y val="0.24701271320348461"/>
          <c:w val="0.91038493634780016"/>
          <c:h val="0.70140508272520175"/>
        </c:manualLayout>
      </c:layout>
      <c:barChart>
        <c:barDir val="col"/>
        <c:grouping val="clustered"/>
        <c:varyColors val="0"/>
        <c:ser>
          <c:idx val="0"/>
          <c:order val="0"/>
          <c:spPr>
            <a:solidFill>
              <a:srgbClr val="008000"/>
            </a:solidFill>
            <a:ln>
              <a:noFill/>
            </a:ln>
            <a:effectLst/>
          </c:spPr>
          <c:invertIfNegative val="0"/>
          <c:dPt>
            <c:idx val="2"/>
            <c:invertIfNegative val="0"/>
            <c:bubble3D val="0"/>
            <c:spPr>
              <a:solidFill>
                <a:srgbClr val="FFFF00"/>
              </a:solidFill>
              <a:ln>
                <a:noFill/>
              </a:ln>
              <a:effectLst/>
            </c:spPr>
            <c:extLst>
              <c:ext xmlns:c16="http://schemas.microsoft.com/office/drawing/2014/chart" uri="{C3380CC4-5D6E-409C-BE32-E72D297353CC}">
                <c16:uniqueId val="{00000001-34BE-4877-A034-5F3B85CEFAF4}"/>
              </c:ext>
            </c:extLst>
          </c:dPt>
          <c:cat>
            <c:numRef>
              <c:f>'Monitoreo T4'!$A$108:$A$115</c:f>
              <c:numCache>
                <c:formatCode>General</c:formatCode>
                <c:ptCount val="8"/>
                <c:pt idx="0">
                  <c:v>45</c:v>
                </c:pt>
                <c:pt idx="1">
                  <c:v>46</c:v>
                </c:pt>
                <c:pt idx="2">
                  <c:v>47</c:v>
                </c:pt>
                <c:pt idx="3">
                  <c:v>48</c:v>
                </c:pt>
                <c:pt idx="4">
                  <c:v>49</c:v>
                </c:pt>
                <c:pt idx="5">
                  <c:v>50</c:v>
                </c:pt>
                <c:pt idx="6">
                  <c:v>51</c:v>
                </c:pt>
                <c:pt idx="7">
                  <c:v>52</c:v>
                </c:pt>
              </c:numCache>
            </c:numRef>
          </c:cat>
          <c:val>
            <c:numRef>
              <c:f>'Monitoreo T4'!$M$112:$M$120</c:f>
              <c:numCache>
                <c:formatCode>0%</c:formatCode>
                <c:ptCount val="9"/>
                <c:pt idx="0">
                  <c:v>0.83333333333333337</c:v>
                </c:pt>
                <c:pt idx="1">
                  <c:v>1</c:v>
                </c:pt>
                <c:pt idx="2">
                  <c:v>0.88</c:v>
                </c:pt>
                <c:pt idx="3">
                  <c:v>1</c:v>
                </c:pt>
                <c:pt idx="4">
                  <c:v>1</c:v>
                </c:pt>
                <c:pt idx="5">
                  <c:v>1</c:v>
                </c:pt>
                <c:pt idx="6">
                  <c:v>0.96</c:v>
                </c:pt>
                <c:pt idx="7">
                  <c:v>1</c:v>
                </c:pt>
                <c:pt idx="8">
                  <c:v>1</c:v>
                </c:pt>
              </c:numCache>
            </c:numRef>
          </c:val>
          <c:extLst>
            <c:ext xmlns:c16="http://schemas.microsoft.com/office/drawing/2014/chart" uri="{C3380CC4-5D6E-409C-BE32-E72D297353CC}">
              <c16:uniqueId val="{00000000-AAF7-43A0-AFA7-F90D1E6FF6B6}"/>
            </c:ext>
          </c:extLst>
        </c:ser>
        <c:dLbls>
          <c:showLegendKey val="0"/>
          <c:showVal val="0"/>
          <c:showCatName val="0"/>
          <c:showSerName val="0"/>
          <c:showPercent val="0"/>
          <c:showBubbleSize val="0"/>
        </c:dLbls>
        <c:gapWidth val="219"/>
        <c:overlap val="-27"/>
        <c:axId val="568758303"/>
        <c:axId val="568740415"/>
      </c:barChart>
      <c:catAx>
        <c:axId val="56875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568740415"/>
        <c:crosses val="autoZero"/>
        <c:auto val="1"/>
        <c:lblAlgn val="ctr"/>
        <c:lblOffset val="100"/>
        <c:noMultiLvlLbl val="0"/>
      </c:catAx>
      <c:valAx>
        <c:axId val="568740415"/>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568758303"/>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accent1">
                    <a:lumMod val="50000"/>
                  </a:schemeClr>
                </a:solidFill>
                <a:latin typeface="Book Antiqua" panose="02040602050305030304" pitchFamily="18" charset="0"/>
                <a:ea typeface="+mn-ea"/>
                <a:cs typeface="+mn-cs"/>
              </a:defRPr>
            </a:pPr>
            <a:r>
              <a:rPr lang="es-DO" sz="2400" b="0" i="0" baseline="0">
                <a:solidFill>
                  <a:schemeClr val="accent1">
                    <a:lumMod val="50000"/>
                  </a:schemeClr>
                </a:solidFill>
                <a:effectLst/>
                <a:latin typeface="Book Antiqua" panose="02040602050305030304" pitchFamily="18" charset="0"/>
              </a:rPr>
              <a:t>Actividades Rutinarias</a:t>
            </a:r>
            <a:endParaRPr lang="es-DO" sz="2400" b="0">
              <a:solidFill>
                <a:schemeClr val="accent1">
                  <a:lumMod val="50000"/>
                </a:schemeClr>
              </a:solidFill>
              <a:effectLst/>
              <a:latin typeface="Book Antiqua" panose="02040602050305030304" pitchFamily="18" charset="0"/>
            </a:endParaRPr>
          </a:p>
        </c:rich>
      </c:tx>
      <c:layout>
        <c:manualLayout>
          <c:xMode val="edge"/>
          <c:yMode val="edge"/>
          <c:x val="0.19166300805866662"/>
          <c:y val="7.4788597901742096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7.9257609410228358E-2"/>
          <c:y val="0.2660200296341555"/>
          <c:w val="0.88628210825387532"/>
          <c:h val="0.6457264696712058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8000"/>
              </a:solidFill>
              <a:ln>
                <a:noFill/>
              </a:ln>
              <a:effectLst/>
            </c:spPr>
            <c:extLst>
              <c:ext xmlns:c16="http://schemas.microsoft.com/office/drawing/2014/chart" uri="{C3380CC4-5D6E-409C-BE32-E72D297353CC}">
                <c16:uniqueId val="{00000006-E155-4EDC-837C-893216E35C50}"/>
              </c:ext>
            </c:extLst>
          </c:dPt>
          <c:dPt>
            <c:idx val="1"/>
            <c:invertIfNegative val="0"/>
            <c:bubble3D val="0"/>
            <c:spPr>
              <a:solidFill>
                <a:srgbClr val="008000"/>
              </a:solidFill>
              <a:ln>
                <a:noFill/>
              </a:ln>
              <a:effectLst/>
            </c:spPr>
            <c:extLst>
              <c:ext xmlns:c16="http://schemas.microsoft.com/office/drawing/2014/chart" uri="{C3380CC4-5D6E-409C-BE32-E72D297353CC}">
                <c16:uniqueId val="{00000007-E155-4EDC-837C-893216E35C50}"/>
              </c:ext>
            </c:extLst>
          </c:dPt>
          <c:dPt>
            <c:idx val="2"/>
            <c:invertIfNegative val="0"/>
            <c:bubble3D val="0"/>
            <c:spPr>
              <a:solidFill>
                <a:srgbClr val="008000"/>
              </a:solidFill>
              <a:ln>
                <a:noFill/>
              </a:ln>
              <a:effectLst/>
            </c:spPr>
            <c:extLst>
              <c:ext xmlns:c16="http://schemas.microsoft.com/office/drawing/2014/chart" uri="{C3380CC4-5D6E-409C-BE32-E72D297353CC}">
                <c16:uniqueId val="{00000008-E155-4EDC-837C-893216E35C50}"/>
              </c:ext>
            </c:extLst>
          </c:dPt>
          <c:dPt>
            <c:idx val="3"/>
            <c:invertIfNegative val="0"/>
            <c:bubble3D val="0"/>
            <c:spPr>
              <a:solidFill>
                <a:srgbClr val="008000"/>
              </a:solidFill>
              <a:ln>
                <a:noFill/>
              </a:ln>
              <a:effectLst/>
            </c:spPr>
            <c:extLst>
              <c:ext xmlns:c16="http://schemas.microsoft.com/office/drawing/2014/chart" uri="{C3380CC4-5D6E-409C-BE32-E72D297353CC}">
                <c16:uniqueId val="{00000009-E155-4EDC-837C-893216E35C50}"/>
              </c:ext>
            </c:extLst>
          </c:dPt>
          <c:dPt>
            <c:idx val="4"/>
            <c:invertIfNegative val="0"/>
            <c:bubble3D val="0"/>
            <c:spPr>
              <a:solidFill>
                <a:srgbClr val="FFFF00"/>
              </a:solidFill>
              <a:ln>
                <a:noFill/>
              </a:ln>
              <a:effectLst/>
            </c:spPr>
            <c:extLst>
              <c:ext xmlns:c16="http://schemas.microsoft.com/office/drawing/2014/chart" uri="{C3380CC4-5D6E-409C-BE32-E72D297353CC}">
                <c16:uniqueId val="{0000000A-E155-4EDC-837C-893216E35C50}"/>
              </c:ext>
            </c:extLst>
          </c:dPt>
          <c:dPt>
            <c:idx val="5"/>
            <c:invertIfNegative val="0"/>
            <c:bubble3D val="0"/>
            <c:spPr>
              <a:solidFill>
                <a:srgbClr val="008000"/>
              </a:solidFill>
              <a:ln>
                <a:noFill/>
              </a:ln>
              <a:effectLst/>
            </c:spPr>
            <c:extLst>
              <c:ext xmlns:c16="http://schemas.microsoft.com/office/drawing/2014/chart" uri="{C3380CC4-5D6E-409C-BE32-E72D297353CC}">
                <c16:uniqueId val="{0000000B-E155-4EDC-837C-893216E35C50}"/>
              </c:ext>
            </c:extLst>
          </c:dPt>
          <c:dPt>
            <c:idx val="6"/>
            <c:invertIfNegative val="0"/>
            <c:bubble3D val="0"/>
            <c:spPr>
              <a:solidFill>
                <a:srgbClr val="008000"/>
              </a:solidFill>
              <a:ln>
                <a:noFill/>
              </a:ln>
              <a:effectLst/>
            </c:spPr>
            <c:extLst>
              <c:ext xmlns:c16="http://schemas.microsoft.com/office/drawing/2014/chart" uri="{C3380CC4-5D6E-409C-BE32-E72D297353CC}">
                <c16:uniqueId val="{0000000C-E155-4EDC-837C-893216E35C50}"/>
              </c:ext>
            </c:extLst>
          </c:dPt>
          <c:dPt>
            <c:idx val="7"/>
            <c:invertIfNegative val="0"/>
            <c:bubble3D val="0"/>
            <c:spPr>
              <a:solidFill>
                <a:srgbClr val="008000"/>
              </a:solidFill>
              <a:ln>
                <a:noFill/>
              </a:ln>
              <a:effectLst/>
            </c:spPr>
            <c:extLst>
              <c:ext xmlns:c16="http://schemas.microsoft.com/office/drawing/2014/chart" uri="{C3380CC4-5D6E-409C-BE32-E72D297353CC}">
                <c16:uniqueId val="{00000005-E155-4EDC-837C-893216E35C50}"/>
              </c:ext>
            </c:extLst>
          </c:dPt>
          <c:dPt>
            <c:idx val="8"/>
            <c:invertIfNegative val="0"/>
            <c:bubble3D val="0"/>
            <c:spPr>
              <a:solidFill>
                <a:srgbClr val="008000"/>
              </a:solidFill>
              <a:ln>
                <a:noFill/>
              </a:ln>
              <a:effectLst/>
            </c:spPr>
            <c:extLst>
              <c:ext xmlns:c16="http://schemas.microsoft.com/office/drawing/2014/chart" uri="{C3380CC4-5D6E-409C-BE32-E72D297353CC}">
                <c16:uniqueId val="{00000004-E155-4EDC-837C-893216E35C50}"/>
              </c:ext>
            </c:extLst>
          </c:dPt>
          <c:dPt>
            <c:idx val="9"/>
            <c:invertIfNegative val="0"/>
            <c:bubble3D val="0"/>
            <c:spPr>
              <a:solidFill>
                <a:srgbClr val="008000"/>
              </a:solidFill>
              <a:ln>
                <a:noFill/>
              </a:ln>
              <a:effectLst/>
            </c:spPr>
            <c:extLst>
              <c:ext xmlns:c16="http://schemas.microsoft.com/office/drawing/2014/chart" uri="{C3380CC4-5D6E-409C-BE32-E72D297353CC}">
                <c16:uniqueId val="{00000003-E155-4EDC-837C-893216E35C50}"/>
              </c:ext>
            </c:extLst>
          </c:dPt>
          <c:dPt>
            <c:idx val="10"/>
            <c:invertIfNegative val="0"/>
            <c:bubble3D val="0"/>
            <c:spPr>
              <a:solidFill>
                <a:srgbClr val="FF0000"/>
              </a:solidFill>
              <a:ln>
                <a:noFill/>
              </a:ln>
              <a:effectLst/>
            </c:spPr>
            <c:extLst>
              <c:ext xmlns:c16="http://schemas.microsoft.com/office/drawing/2014/chart" uri="{C3380CC4-5D6E-409C-BE32-E72D297353CC}">
                <c16:uniqueId val="{00000001-E155-4EDC-837C-893216E35C50}"/>
              </c:ext>
            </c:extLst>
          </c:dPt>
          <c:dPt>
            <c:idx val="11"/>
            <c:invertIfNegative val="0"/>
            <c:bubble3D val="0"/>
            <c:spPr>
              <a:solidFill>
                <a:srgbClr val="FFFF00"/>
              </a:solidFill>
              <a:ln>
                <a:noFill/>
              </a:ln>
              <a:effectLst/>
            </c:spPr>
            <c:extLst>
              <c:ext xmlns:c16="http://schemas.microsoft.com/office/drawing/2014/chart" uri="{C3380CC4-5D6E-409C-BE32-E72D297353CC}">
                <c16:uniqueId val="{00000002-E155-4EDC-837C-893216E35C50}"/>
              </c:ext>
            </c:extLst>
          </c:dPt>
          <c:cat>
            <c:numRef>
              <c:f>'Monitoreo T4'!$A$116:$A$127</c:f>
              <c:numCache>
                <c:formatCode>General</c:formatCode>
                <c:ptCount val="12"/>
                <c:pt idx="0">
                  <c:v>53</c:v>
                </c:pt>
                <c:pt idx="1">
                  <c:v>54</c:v>
                </c:pt>
                <c:pt idx="2">
                  <c:v>55</c:v>
                </c:pt>
                <c:pt idx="3">
                  <c:v>56</c:v>
                </c:pt>
                <c:pt idx="4">
                  <c:v>57</c:v>
                </c:pt>
                <c:pt idx="5">
                  <c:v>58</c:v>
                </c:pt>
                <c:pt idx="6">
                  <c:v>59</c:v>
                </c:pt>
                <c:pt idx="7">
                  <c:v>60</c:v>
                </c:pt>
                <c:pt idx="8">
                  <c:v>61</c:v>
                </c:pt>
                <c:pt idx="9">
                  <c:v>62</c:v>
                </c:pt>
                <c:pt idx="10">
                  <c:v>63</c:v>
                </c:pt>
                <c:pt idx="11">
                  <c:v>64</c:v>
                </c:pt>
              </c:numCache>
            </c:numRef>
          </c:cat>
          <c:val>
            <c:numRef>
              <c:f>'Monitoreo T4'!$M$121:$M$132</c:f>
              <c:numCache>
                <c:formatCode>0%</c:formatCode>
                <c:ptCount val="12"/>
                <c:pt idx="0">
                  <c:v>1</c:v>
                </c:pt>
                <c:pt idx="1">
                  <c:v>1</c:v>
                </c:pt>
                <c:pt idx="2">
                  <c:v>1</c:v>
                </c:pt>
                <c:pt idx="3">
                  <c:v>1</c:v>
                </c:pt>
                <c:pt idx="4">
                  <c:v>0.79800000000000004</c:v>
                </c:pt>
                <c:pt idx="5">
                  <c:v>0.92222222222222217</c:v>
                </c:pt>
                <c:pt idx="6">
                  <c:v>1</c:v>
                </c:pt>
                <c:pt idx="7">
                  <c:v>0.96000000000000008</c:v>
                </c:pt>
                <c:pt idx="8">
                  <c:v>0.96</c:v>
                </c:pt>
                <c:pt idx="9">
                  <c:v>1</c:v>
                </c:pt>
                <c:pt idx="10">
                  <c:v>0.88</c:v>
                </c:pt>
                <c:pt idx="11">
                  <c:v>0.97809999999999997</c:v>
                </c:pt>
              </c:numCache>
            </c:numRef>
          </c:val>
          <c:extLst>
            <c:ext xmlns:c16="http://schemas.microsoft.com/office/drawing/2014/chart" uri="{C3380CC4-5D6E-409C-BE32-E72D297353CC}">
              <c16:uniqueId val="{00000000-E155-4EDC-837C-893216E35C50}"/>
            </c:ext>
          </c:extLst>
        </c:ser>
        <c:dLbls>
          <c:showLegendKey val="0"/>
          <c:showVal val="0"/>
          <c:showCatName val="0"/>
          <c:showSerName val="0"/>
          <c:showPercent val="0"/>
          <c:showBubbleSize val="0"/>
        </c:dLbls>
        <c:gapWidth val="219"/>
        <c:overlap val="-27"/>
        <c:axId val="513362415"/>
        <c:axId val="513352015"/>
      </c:barChart>
      <c:catAx>
        <c:axId val="51336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513352015"/>
        <c:crosses val="autoZero"/>
        <c:auto val="1"/>
        <c:lblAlgn val="ctr"/>
        <c:lblOffset val="100"/>
        <c:noMultiLvlLbl val="0"/>
      </c:catAx>
      <c:valAx>
        <c:axId val="513352015"/>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513362415"/>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701694</xdr:colOff>
      <xdr:row>18</xdr:row>
      <xdr:rowOff>228907</xdr:rowOff>
    </xdr:from>
    <xdr:to>
      <xdr:col>31</xdr:col>
      <xdr:colOff>260494</xdr:colOff>
      <xdr:row>27</xdr:row>
      <xdr:rowOff>1284898</xdr:rowOff>
    </xdr:to>
    <xdr:graphicFrame macro="">
      <xdr:nvGraphicFramePr>
        <xdr:cNvPr id="3" name="Gráfico 2">
          <a:extLst>
            <a:ext uri="{FF2B5EF4-FFF2-40B4-BE49-F238E27FC236}">
              <a16:creationId xmlns:a16="http://schemas.microsoft.com/office/drawing/2014/main" id="{73B03493-E748-6D77-A4E6-0DAADA648A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716539</xdr:colOff>
      <xdr:row>38</xdr:row>
      <xdr:rowOff>838848</xdr:rowOff>
    </xdr:from>
    <xdr:to>
      <xdr:col>32</xdr:col>
      <xdr:colOff>429137</xdr:colOff>
      <xdr:row>40</xdr:row>
      <xdr:rowOff>1076939</xdr:rowOff>
    </xdr:to>
    <xdr:graphicFrame macro="">
      <xdr:nvGraphicFramePr>
        <xdr:cNvPr id="10" name="Gráfico 9">
          <a:extLst>
            <a:ext uri="{FF2B5EF4-FFF2-40B4-BE49-F238E27FC236}">
              <a16:creationId xmlns:a16="http://schemas.microsoft.com/office/drawing/2014/main" id="{5685812B-6818-9245-65A0-EEC5193708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663902</xdr:colOff>
      <xdr:row>45</xdr:row>
      <xdr:rowOff>79223</xdr:rowOff>
    </xdr:from>
    <xdr:to>
      <xdr:col>31</xdr:col>
      <xdr:colOff>515169</xdr:colOff>
      <xdr:row>54</xdr:row>
      <xdr:rowOff>142875</xdr:rowOff>
    </xdr:to>
    <xdr:graphicFrame macro="">
      <xdr:nvGraphicFramePr>
        <xdr:cNvPr id="4" name="Gráfico 3">
          <a:extLst>
            <a:ext uri="{FF2B5EF4-FFF2-40B4-BE49-F238E27FC236}">
              <a16:creationId xmlns:a16="http://schemas.microsoft.com/office/drawing/2014/main" id="{24709E5F-B4EE-6D24-76A0-06FF073953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57724</xdr:colOff>
      <xdr:row>65</xdr:row>
      <xdr:rowOff>63861</xdr:rowOff>
    </xdr:from>
    <xdr:to>
      <xdr:col>29</xdr:col>
      <xdr:colOff>238125</xdr:colOff>
      <xdr:row>70</xdr:row>
      <xdr:rowOff>0</xdr:rowOff>
    </xdr:to>
    <xdr:graphicFrame macro="">
      <xdr:nvGraphicFramePr>
        <xdr:cNvPr id="6" name="Gráfico 5">
          <a:extLst>
            <a:ext uri="{FF2B5EF4-FFF2-40B4-BE49-F238E27FC236}">
              <a16:creationId xmlns:a16="http://schemas.microsoft.com/office/drawing/2014/main" id="{37FED75B-A384-D532-90F4-A3A3126C72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148235</xdr:colOff>
      <xdr:row>74</xdr:row>
      <xdr:rowOff>837935</xdr:rowOff>
    </xdr:from>
    <xdr:to>
      <xdr:col>36</xdr:col>
      <xdr:colOff>146942</xdr:colOff>
      <xdr:row>78</xdr:row>
      <xdr:rowOff>1329582</xdr:rowOff>
    </xdr:to>
    <xdr:graphicFrame macro="">
      <xdr:nvGraphicFramePr>
        <xdr:cNvPr id="7" name="Gráfico 6">
          <a:extLst>
            <a:ext uri="{FF2B5EF4-FFF2-40B4-BE49-F238E27FC236}">
              <a16:creationId xmlns:a16="http://schemas.microsoft.com/office/drawing/2014/main" id="{6C28AEDE-9923-FB80-F934-28A87B5425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722569</xdr:colOff>
      <xdr:row>83</xdr:row>
      <xdr:rowOff>185891</xdr:rowOff>
    </xdr:from>
    <xdr:to>
      <xdr:col>30</xdr:col>
      <xdr:colOff>540263</xdr:colOff>
      <xdr:row>89</xdr:row>
      <xdr:rowOff>0</xdr:rowOff>
    </xdr:to>
    <xdr:graphicFrame macro="">
      <xdr:nvGraphicFramePr>
        <xdr:cNvPr id="8" name="Gráfico 7">
          <a:extLst>
            <a:ext uri="{FF2B5EF4-FFF2-40B4-BE49-F238E27FC236}">
              <a16:creationId xmlns:a16="http://schemas.microsoft.com/office/drawing/2014/main" id="{ECFD32F9-79B5-6039-5726-B3085656C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200228</xdr:colOff>
      <xdr:row>91</xdr:row>
      <xdr:rowOff>492125</xdr:rowOff>
    </xdr:from>
    <xdr:to>
      <xdr:col>32</xdr:col>
      <xdr:colOff>313915</xdr:colOff>
      <xdr:row>96</xdr:row>
      <xdr:rowOff>587888</xdr:rowOff>
    </xdr:to>
    <xdr:graphicFrame macro="">
      <xdr:nvGraphicFramePr>
        <xdr:cNvPr id="5" name="Gráfico 4">
          <a:extLst>
            <a:ext uri="{FF2B5EF4-FFF2-40B4-BE49-F238E27FC236}">
              <a16:creationId xmlns:a16="http://schemas.microsoft.com/office/drawing/2014/main" id="{62BCE60D-5D6B-4AE0-7A4D-9DC33F2018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725126</xdr:colOff>
      <xdr:row>103</xdr:row>
      <xdr:rowOff>599151</xdr:rowOff>
    </xdr:from>
    <xdr:to>
      <xdr:col>32</xdr:col>
      <xdr:colOff>222249</xdr:colOff>
      <xdr:row>110</xdr:row>
      <xdr:rowOff>430161</xdr:rowOff>
    </xdr:to>
    <xdr:graphicFrame macro="">
      <xdr:nvGraphicFramePr>
        <xdr:cNvPr id="9" name="Gráfico 8">
          <a:extLst>
            <a:ext uri="{FF2B5EF4-FFF2-40B4-BE49-F238E27FC236}">
              <a16:creationId xmlns:a16="http://schemas.microsoft.com/office/drawing/2014/main" id="{BDA0F2C4-07C5-39C6-7493-CCF14BA8E1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461908</xdr:colOff>
      <xdr:row>114</xdr:row>
      <xdr:rowOff>937648</xdr:rowOff>
    </xdr:from>
    <xdr:to>
      <xdr:col>34</xdr:col>
      <xdr:colOff>204326</xdr:colOff>
      <xdr:row>120</xdr:row>
      <xdr:rowOff>15875</xdr:rowOff>
    </xdr:to>
    <xdr:graphicFrame macro="">
      <xdr:nvGraphicFramePr>
        <xdr:cNvPr id="11" name="Gráfico 10">
          <a:extLst>
            <a:ext uri="{FF2B5EF4-FFF2-40B4-BE49-F238E27FC236}">
              <a16:creationId xmlns:a16="http://schemas.microsoft.com/office/drawing/2014/main" id="{B07DCA05-6A68-CB0C-6267-C426F0C67B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5265</xdr:colOff>
      <xdr:row>131</xdr:row>
      <xdr:rowOff>517071</xdr:rowOff>
    </xdr:from>
    <xdr:to>
      <xdr:col>27</xdr:col>
      <xdr:colOff>395115</xdr:colOff>
      <xdr:row>141</xdr:row>
      <xdr:rowOff>379607</xdr:rowOff>
    </xdr:to>
    <xdr:graphicFrame macro="">
      <xdr:nvGraphicFramePr>
        <xdr:cNvPr id="12" name="Gráfico 11">
          <a:extLst>
            <a:ext uri="{FF2B5EF4-FFF2-40B4-BE49-F238E27FC236}">
              <a16:creationId xmlns:a16="http://schemas.microsoft.com/office/drawing/2014/main" id="{5A350A85-F955-DC1C-8417-59EDD44E35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xdr:col>
      <xdr:colOff>595540</xdr:colOff>
      <xdr:row>4</xdr:row>
      <xdr:rowOff>8578</xdr:rowOff>
    </xdr:from>
    <xdr:to>
      <xdr:col>9</xdr:col>
      <xdr:colOff>584495</xdr:colOff>
      <xdr:row>15</xdr:row>
      <xdr:rowOff>16990</xdr:rowOff>
    </xdr:to>
    <xdr:pic>
      <xdr:nvPicPr>
        <xdr:cNvPr id="13" name="Imagen 12">
          <a:extLst>
            <a:ext uri="{FF2B5EF4-FFF2-40B4-BE49-F238E27FC236}">
              <a16:creationId xmlns:a16="http://schemas.microsoft.com/office/drawing/2014/main" id="{99F42C53-A44F-A70F-E3CF-DF8954A574CD}"/>
            </a:ext>
          </a:extLst>
        </xdr:cNvPr>
        <xdr:cNvPicPr>
          <a:picLocks noChangeAspect="1"/>
        </xdr:cNvPicPr>
      </xdr:nvPicPr>
      <xdr:blipFill>
        <a:blip xmlns:r="http://schemas.openxmlformats.org/officeDocument/2006/relationships" r:embed="rId11"/>
        <a:stretch>
          <a:fillRect/>
        </a:stretch>
      </xdr:blipFill>
      <xdr:spPr>
        <a:xfrm>
          <a:off x="7739290" y="770578"/>
          <a:ext cx="4858045" cy="210391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0.80274</cdr:x>
      <cdr:y>0.03915</cdr:y>
    </cdr:from>
    <cdr:to>
      <cdr:x>0.97595</cdr:x>
      <cdr:y>0.17039</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8913191" y="285474"/>
          <a:ext cx="1923118" cy="957012"/>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oneCell">
    <xdr:from>
      <xdr:col>2</xdr:col>
      <xdr:colOff>247650</xdr:colOff>
      <xdr:row>0</xdr:row>
      <xdr:rowOff>180975</xdr:rowOff>
    </xdr:from>
    <xdr:to>
      <xdr:col>4</xdr:col>
      <xdr:colOff>987661</xdr:colOff>
      <xdr:row>9</xdr:row>
      <xdr:rowOff>38100</xdr:rowOff>
    </xdr:to>
    <xdr:pic>
      <xdr:nvPicPr>
        <xdr:cNvPr id="2" name="2 Imagen">
          <a:extLst>
            <a:ext uri="{FF2B5EF4-FFF2-40B4-BE49-F238E27FC236}">
              <a16:creationId xmlns:a16="http://schemas.microsoft.com/office/drawing/2014/main" id="{D83FB7C4-9AEA-4004-B7D4-415DD7704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3325" y="180975"/>
          <a:ext cx="3626086"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1900840</xdr:colOff>
      <xdr:row>1</xdr:row>
      <xdr:rowOff>123825</xdr:rowOff>
    </xdr:from>
    <xdr:to>
      <xdr:col>5</xdr:col>
      <xdr:colOff>277667</xdr:colOff>
      <xdr:row>10</xdr:row>
      <xdr:rowOff>57150</xdr:rowOff>
    </xdr:to>
    <xdr:pic>
      <xdr:nvPicPr>
        <xdr:cNvPr id="2" name="2 Imagen">
          <a:extLst>
            <a:ext uri="{FF2B5EF4-FFF2-40B4-BE49-F238E27FC236}">
              <a16:creationId xmlns:a16="http://schemas.microsoft.com/office/drawing/2014/main" id="{5ACC9B6B-067F-4A26-B1D3-D4F854C1B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9240" y="314325"/>
          <a:ext cx="3634626"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381000</xdr:colOff>
      <xdr:row>1</xdr:row>
      <xdr:rowOff>28575</xdr:rowOff>
    </xdr:from>
    <xdr:to>
      <xdr:col>4</xdr:col>
      <xdr:colOff>1101961</xdr:colOff>
      <xdr:row>10</xdr:row>
      <xdr:rowOff>66676</xdr:rowOff>
    </xdr:to>
    <xdr:pic>
      <xdr:nvPicPr>
        <xdr:cNvPr id="2" name="2 Imagen">
          <a:extLst>
            <a:ext uri="{FF2B5EF4-FFF2-40B4-BE49-F238E27FC236}">
              <a16:creationId xmlns:a16="http://schemas.microsoft.com/office/drawing/2014/main" id="{BDD066AB-BD20-47F2-874A-2B3C3397A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0025" y="219075"/>
          <a:ext cx="3626086" cy="1752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1416843</xdr:colOff>
      <xdr:row>0</xdr:row>
      <xdr:rowOff>183356</xdr:rowOff>
    </xdr:from>
    <xdr:to>
      <xdr:col>5</xdr:col>
      <xdr:colOff>791604</xdr:colOff>
      <xdr:row>9</xdr:row>
      <xdr:rowOff>40481</xdr:rowOff>
    </xdr:to>
    <xdr:pic>
      <xdr:nvPicPr>
        <xdr:cNvPr id="2" name="2 Imagen">
          <a:extLst>
            <a:ext uri="{FF2B5EF4-FFF2-40B4-BE49-F238E27FC236}">
              <a16:creationId xmlns:a16="http://schemas.microsoft.com/office/drawing/2014/main" id="{8818622E-7CB4-4175-8CE2-2BAC18238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9" y="183356"/>
          <a:ext cx="3613386"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1676400</xdr:colOff>
      <xdr:row>1</xdr:row>
      <xdr:rowOff>66675</xdr:rowOff>
    </xdr:from>
    <xdr:to>
      <xdr:col>4</xdr:col>
      <xdr:colOff>511411</xdr:colOff>
      <xdr:row>10</xdr:row>
      <xdr:rowOff>19050</xdr:rowOff>
    </xdr:to>
    <xdr:pic>
      <xdr:nvPicPr>
        <xdr:cNvPr id="2" name="2 Imagen">
          <a:extLst>
            <a:ext uri="{FF2B5EF4-FFF2-40B4-BE49-F238E27FC236}">
              <a16:creationId xmlns:a16="http://schemas.microsoft.com/office/drawing/2014/main" id="{F1634D65-AFF5-45D1-AED6-4646A8A26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257175"/>
          <a:ext cx="3626086"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1</xdr:row>
      <xdr:rowOff>161925</xdr:rowOff>
    </xdr:from>
    <xdr:to>
      <xdr:col>4</xdr:col>
      <xdr:colOff>638175</xdr:colOff>
      <xdr:row>10</xdr:row>
      <xdr:rowOff>26987</xdr:rowOff>
    </xdr:to>
    <xdr:pic>
      <xdr:nvPicPr>
        <xdr:cNvPr id="2" name="2 Imagen">
          <a:extLst>
            <a:ext uri="{FF2B5EF4-FFF2-40B4-BE49-F238E27FC236}">
              <a16:creationId xmlns:a16="http://schemas.microsoft.com/office/drawing/2014/main" id="{76239196-6908-42D7-8937-1ED41A5A4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352425"/>
          <a:ext cx="3905250" cy="1579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1609725</xdr:colOff>
      <xdr:row>1</xdr:row>
      <xdr:rowOff>171450</xdr:rowOff>
    </xdr:from>
    <xdr:to>
      <xdr:col>5</xdr:col>
      <xdr:colOff>25636</xdr:colOff>
      <xdr:row>9</xdr:row>
      <xdr:rowOff>28575</xdr:rowOff>
    </xdr:to>
    <xdr:pic>
      <xdr:nvPicPr>
        <xdr:cNvPr id="2" name="2 Imagen">
          <a:extLst>
            <a:ext uri="{FF2B5EF4-FFF2-40B4-BE49-F238E27FC236}">
              <a16:creationId xmlns:a16="http://schemas.microsoft.com/office/drawing/2014/main" id="{0F5D766D-9F5F-491E-939F-4A1425374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0475" y="361950"/>
          <a:ext cx="3626086"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1285875</xdr:colOff>
      <xdr:row>1</xdr:row>
      <xdr:rowOff>19050</xdr:rowOff>
    </xdr:from>
    <xdr:to>
      <xdr:col>4</xdr:col>
      <xdr:colOff>578086</xdr:colOff>
      <xdr:row>9</xdr:row>
      <xdr:rowOff>171450</xdr:rowOff>
    </xdr:to>
    <xdr:pic>
      <xdr:nvPicPr>
        <xdr:cNvPr id="2" name="2 Imagen">
          <a:extLst>
            <a:ext uri="{FF2B5EF4-FFF2-40B4-BE49-F238E27FC236}">
              <a16:creationId xmlns:a16="http://schemas.microsoft.com/office/drawing/2014/main" id="{4BD4A7D4-81FE-42B7-B5FD-92623BCE8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209550"/>
          <a:ext cx="3626086"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0.71024</cdr:x>
      <cdr:y>0.01189</cdr:y>
    </cdr:from>
    <cdr:to>
      <cdr:x>0.93277</cdr:x>
      <cdr:y>0.17955</cdr:y>
    </cdr:to>
    <cdr:pic>
      <cdr:nvPicPr>
        <cdr:cNvPr id="6" name="chart">
          <a:extLst xmlns:a="http://schemas.openxmlformats.org/drawingml/2006/main">
            <a:ext uri="{FF2B5EF4-FFF2-40B4-BE49-F238E27FC236}">
              <a16:creationId xmlns:a16="http://schemas.microsoft.com/office/drawing/2014/main" id="{7E86961B-C6CE-8803-5276-E46138FF0AA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684274" y="61451"/>
          <a:ext cx="1780952" cy="866667"/>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0.79124</cdr:x>
      <cdr:y>0</cdr:y>
    </cdr:from>
    <cdr:to>
      <cdr:x>0.99251</cdr:x>
      <cdr:y>0.25256</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60365" y="0"/>
          <a:ext cx="1923118" cy="957012"/>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0.78475</cdr:x>
      <cdr:y>0.02426</cdr:y>
    </cdr:from>
    <cdr:to>
      <cdr:x>1</cdr:x>
      <cdr:y>0.24322</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011410" y="106017"/>
          <a:ext cx="1923118" cy="957012"/>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0.7517</cdr:x>
      <cdr:y>0.02796</cdr:y>
    </cdr:from>
    <cdr:to>
      <cdr:x>1</cdr:x>
      <cdr:y>0.19391</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822066" y="161235"/>
          <a:ext cx="1923118" cy="957012"/>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0.81539</cdr:x>
      <cdr:y>0.03395</cdr:y>
    </cdr:from>
    <cdr:to>
      <cdr:x>0.96472</cdr:x>
      <cdr:y>0.15356</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0500691" y="271670"/>
          <a:ext cx="1923118" cy="957012"/>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0.76958</cdr:x>
      <cdr:y>0.03379</cdr:y>
    </cdr:from>
    <cdr:to>
      <cdr:x>0.98631</cdr:x>
      <cdr:y>0.14186</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28735" y="299278"/>
          <a:ext cx="1923118" cy="957012"/>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0.76871</cdr:x>
      <cdr:y>0.03005</cdr:y>
    </cdr:from>
    <cdr:to>
      <cdr:x>0.97719</cdr:x>
      <cdr:y>0.1359</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091018" y="271670"/>
          <a:ext cx="1923118" cy="957012"/>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0.73972</cdr:x>
      <cdr:y>0.02921</cdr:y>
    </cdr:from>
    <cdr:to>
      <cdr:x>0.93067</cdr:x>
      <cdr:y>0.11472</cdr:y>
    </cdr:to>
    <cdr:pic>
      <cdr:nvPicPr>
        <cdr:cNvPr id="3" name="chart">
          <a:extLst xmlns:a="http://schemas.openxmlformats.org/drawingml/2006/main">
            <a:ext uri="{FF2B5EF4-FFF2-40B4-BE49-F238E27FC236}">
              <a16:creationId xmlns:a16="http://schemas.microsoft.com/office/drawing/2014/main" id="{A7ADB89B-1441-4D67-B3D3-F6CE3B4570F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449931" y="326887"/>
          <a:ext cx="1923118" cy="957012"/>
        </a:xfrm>
        <a:prstGeom xmlns:a="http://schemas.openxmlformats.org/drawingml/2006/main" prst="rect">
          <a:avLst/>
        </a:prstGeom>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A475-1D50-42FA-A7C8-B61D9797990B}">
  <dimension ref="A13:AK149"/>
  <sheetViews>
    <sheetView tabSelected="1" view="pageBreakPreview" topLeftCell="A79" zoomScale="70" zoomScaleNormal="62" zoomScaleSheetLayoutView="70" workbookViewId="0">
      <selection activeCell="E81" sqref="E81"/>
    </sheetView>
  </sheetViews>
  <sheetFormatPr baseColWidth="10" defaultRowHeight="15" x14ac:dyDescent="0.25"/>
  <cols>
    <col min="1" max="1" width="4.5703125" customWidth="1"/>
    <col min="2" max="2" width="36.28515625" customWidth="1"/>
    <col min="3" max="3" width="27.42578125" customWidth="1"/>
    <col min="4" max="4" width="23.5703125" customWidth="1"/>
    <col min="5" max="5" width="15.140625" customWidth="1"/>
    <col min="6" max="6" width="31" customWidth="1"/>
    <col min="7" max="7" width="15.140625" customWidth="1"/>
    <col min="8" max="8" width="12.85546875" customWidth="1"/>
    <col min="9" max="9" width="14.140625" customWidth="1"/>
    <col min="10" max="10" width="16.7109375" customWidth="1"/>
    <col min="11" max="11" width="17.42578125" customWidth="1"/>
    <col min="12" max="12" width="15.28515625" customWidth="1"/>
    <col min="13" max="13" width="13.140625" customWidth="1"/>
    <col min="14" max="14" width="15.28515625" customWidth="1"/>
    <col min="15" max="15" width="0.28515625" customWidth="1"/>
    <col min="16" max="16" width="42" customWidth="1"/>
    <col min="17" max="17" width="5" customWidth="1"/>
    <col min="18" max="18" width="11.42578125" customWidth="1"/>
    <col min="19" max="20" width="11" customWidth="1"/>
    <col min="22" max="22" width="11.42578125" customWidth="1"/>
    <col min="32" max="32" width="11.42578125" customWidth="1"/>
  </cols>
  <sheetData>
    <row r="13" spans="2:16" x14ac:dyDescent="0.25">
      <c r="B13" s="417"/>
      <c r="C13" s="417"/>
      <c r="D13" s="417"/>
      <c r="E13" s="417"/>
      <c r="F13" s="417"/>
      <c r="G13" s="417"/>
      <c r="H13" s="417"/>
      <c r="I13" s="417"/>
      <c r="J13" s="417"/>
      <c r="K13" s="417"/>
      <c r="L13" s="417"/>
      <c r="M13" s="417"/>
      <c r="N13" s="417"/>
      <c r="O13" s="417"/>
      <c r="P13" s="417"/>
    </row>
    <row r="14" spans="2:16" x14ac:dyDescent="0.25">
      <c r="B14" s="417"/>
      <c r="C14" s="417"/>
      <c r="D14" s="417"/>
      <c r="E14" s="417"/>
      <c r="F14" s="417"/>
      <c r="G14" s="417"/>
      <c r="H14" s="417"/>
      <c r="I14" s="417"/>
      <c r="J14" s="417"/>
      <c r="K14" s="417"/>
      <c r="L14" s="417"/>
      <c r="M14" s="417"/>
      <c r="N14" s="417"/>
      <c r="O14" s="417"/>
      <c r="P14" s="417"/>
    </row>
    <row r="17" spans="1:16" ht="22.5" customHeight="1" x14ac:dyDescent="0.25">
      <c r="B17" s="418" t="s">
        <v>403</v>
      </c>
      <c r="C17" s="419"/>
      <c r="D17" s="419"/>
      <c r="E17" s="419"/>
      <c r="F17" s="419"/>
      <c r="G17" s="419"/>
      <c r="H17" s="419"/>
      <c r="I17" s="419"/>
      <c r="J17" s="419"/>
      <c r="K17" s="419"/>
      <c r="L17" s="419"/>
      <c r="M17" s="419"/>
      <c r="N17" s="419"/>
      <c r="O17" s="419"/>
      <c r="P17" s="420"/>
    </row>
    <row r="18" spans="1:16" ht="39.75" customHeight="1" x14ac:dyDescent="0.25">
      <c r="B18" s="421" t="s">
        <v>848</v>
      </c>
      <c r="C18" s="422"/>
      <c r="D18" s="422"/>
      <c r="E18" s="422"/>
      <c r="F18" s="422"/>
      <c r="G18" s="422"/>
      <c r="H18" s="422"/>
      <c r="I18" s="422"/>
      <c r="J18" s="422"/>
      <c r="K18" s="422"/>
      <c r="L18" s="422"/>
      <c r="M18" s="422"/>
      <c r="N18" s="422"/>
      <c r="O18" s="422"/>
      <c r="P18" s="423"/>
    </row>
    <row r="19" spans="1:16" ht="19.5" customHeight="1" x14ac:dyDescent="0.25">
      <c r="B19" s="421" t="s">
        <v>104</v>
      </c>
      <c r="C19" s="422"/>
      <c r="D19" s="422"/>
      <c r="E19" s="422"/>
      <c r="F19" s="422"/>
      <c r="G19" s="422"/>
      <c r="H19" s="422"/>
      <c r="I19" s="422"/>
      <c r="J19" s="422"/>
      <c r="K19" s="422"/>
      <c r="L19" s="422"/>
      <c r="M19" s="422"/>
      <c r="N19" s="422"/>
      <c r="O19" s="422"/>
      <c r="P19" s="423"/>
    </row>
    <row r="20" spans="1:16" ht="19.5" customHeight="1" x14ac:dyDescent="0.25">
      <c r="B20" s="386" t="s">
        <v>405</v>
      </c>
      <c r="C20" s="387"/>
      <c r="D20" s="387"/>
      <c r="E20" s="387"/>
      <c r="F20" s="387"/>
      <c r="G20" s="387"/>
      <c r="H20" s="387"/>
      <c r="I20" s="387"/>
      <c r="J20" s="387"/>
      <c r="K20" s="387"/>
      <c r="L20" s="387"/>
      <c r="M20" s="387"/>
      <c r="N20" s="387"/>
      <c r="O20" s="387"/>
      <c r="P20" s="388"/>
    </row>
    <row r="21" spans="1:16" ht="17.25" customHeight="1" x14ac:dyDescent="0.25">
      <c r="B21" s="386" t="s">
        <v>406</v>
      </c>
      <c r="C21" s="387"/>
      <c r="D21" s="387"/>
      <c r="E21" s="387"/>
      <c r="F21" s="387"/>
      <c r="G21" s="387"/>
      <c r="H21" s="387"/>
      <c r="I21" s="387"/>
      <c r="J21" s="387"/>
      <c r="K21" s="387"/>
      <c r="L21" s="387"/>
      <c r="M21" s="387"/>
      <c r="N21" s="387"/>
      <c r="O21" s="387"/>
      <c r="P21" s="388"/>
    </row>
    <row r="22" spans="1:16" ht="18" customHeight="1" x14ac:dyDescent="0.25">
      <c r="B22" s="386" t="s">
        <v>407</v>
      </c>
      <c r="C22" s="387"/>
      <c r="D22" s="387"/>
      <c r="E22" s="387"/>
      <c r="F22" s="387"/>
      <c r="G22" s="387"/>
      <c r="H22" s="387"/>
      <c r="I22" s="387"/>
      <c r="J22" s="387"/>
      <c r="K22" s="387"/>
      <c r="L22" s="387"/>
      <c r="M22" s="387"/>
      <c r="N22" s="387"/>
      <c r="O22" s="387"/>
      <c r="P22" s="388"/>
    </row>
    <row r="23" spans="1:16" ht="17.25" customHeight="1" x14ac:dyDescent="0.25">
      <c r="B23" s="386" t="s">
        <v>408</v>
      </c>
      <c r="C23" s="387"/>
      <c r="D23" s="387"/>
      <c r="E23" s="387"/>
      <c r="F23" s="387"/>
      <c r="G23" s="387"/>
      <c r="H23" s="387"/>
      <c r="I23" s="387"/>
      <c r="J23" s="387"/>
      <c r="K23" s="387"/>
      <c r="L23" s="387"/>
      <c r="M23" s="387"/>
      <c r="N23" s="387"/>
      <c r="O23" s="387"/>
      <c r="P23" s="388"/>
    </row>
    <row r="24" spans="1:16" ht="30.75" customHeight="1" x14ac:dyDescent="0.25">
      <c r="B24" s="389" t="s">
        <v>776</v>
      </c>
      <c r="C24" s="390"/>
      <c r="D24" s="390"/>
      <c r="E24" s="390"/>
      <c r="F24" s="390"/>
      <c r="G24" s="390"/>
      <c r="H24" s="390"/>
      <c r="I24" s="390"/>
      <c r="J24" s="390"/>
      <c r="K24" s="390"/>
      <c r="L24" s="390"/>
      <c r="M24" s="390"/>
      <c r="N24" s="390"/>
      <c r="O24" s="390"/>
      <c r="P24" s="391"/>
    </row>
    <row r="25" spans="1:16" ht="15.75" x14ac:dyDescent="0.25">
      <c r="B25" s="405"/>
      <c r="C25" s="406"/>
      <c r="D25" s="406"/>
      <c r="E25" s="406"/>
      <c r="F25" s="406"/>
      <c r="G25" s="407"/>
      <c r="H25" s="408" t="s">
        <v>777</v>
      </c>
      <c r="I25" s="408"/>
      <c r="J25" s="408"/>
      <c r="K25" s="408"/>
      <c r="L25" s="411" t="s">
        <v>778</v>
      </c>
      <c r="M25" s="411"/>
      <c r="N25" s="411"/>
      <c r="O25" s="215"/>
      <c r="P25" s="378" t="s">
        <v>101</v>
      </c>
    </row>
    <row r="26" spans="1:16" ht="31.5" x14ac:dyDescent="0.25">
      <c r="B26" s="216" t="s">
        <v>1</v>
      </c>
      <c r="C26" s="216" t="s">
        <v>779</v>
      </c>
      <c r="D26" s="217" t="s">
        <v>780</v>
      </c>
      <c r="E26" s="217" t="s">
        <v>781</v>
      </c>
      <c r="F26" s="217" t="s">
        <v>782</v>
      </c>
      <c r="G26" s="217" t="s">
        <v>783</v>
      </c>
      <c r="H26" s="216" t="s">
        <v>1049</v>
      </c>
      <c r="I26" s="216" t="s">
        <v>1050</v>
      </c>
      <c r="J26" s="216" t="s">
        <v>1051</v>
      </c>
      <c r="K26" s="217" t="s">
        <v>784</v>
      </c>
      <c r="L26" s="217" t="s">
        <v>785</v>
      </c>
      <c r="M26" s="217" t="s">
        <v>786</v>
      </c>
      <c r="N26" s="217" t="s">
        <v>787</v>
      </c>
      <c r="O26" s="217"/>
      <c r="P26" s="378"/>
    </row>
    <row r="27" spans="1:16" ht="196.5" customHeight="1" x14ac:dyDescent="0.25">
      <c r="A27">
        <v>1</v>
      </c>
      <c r="B27" s="351" t="s">
        <v>525</v>
      </c>
      <c r="C27" s="219" t="s">
        <v>849</v>
      </c>
      <c r="D27" s="219" t="s">
        <v>1092</v>
      </c>
      <c r="E27" s="220" t="s">
        <v>786</v>
      </c>
      <c r="F27" s="221" t="s">
        <v>1002</v>
      </c>
      <c r="G27" s="222">
        <v>0.2</v>
      </c>
      <c r="H27" s="223">
        <v>0.05</v>
      </c>
      <c r="I27" s="223">
        <v>0.04</v>
      </c>
      <c r="J27" s="223">
        <v>0.1</v>
      </c>
      <c r="K27" s="224">
        <f>SUM(H27:J27)</f>
        <v>0.19</v>
      </c>
      <c r="L27" s="224">
        <f>+K27-G27</f>
        <v>-1.0000000000000009E-2</v>
      </c>
      <c r="M27" s="225">
        <f>K27/G27</f>
        <v>0.95</v>
      </c>
      <c r="N27" s="226" t="str">
        <f>IF(M27&lt;=$Y$8,"T",IF(M27&lt;=$X$8,"R",IF(M27&gt;=$W$8,"P")))</f>
        <v>P</v>
      </c>
      <c r="O27" s="226" t="s">
        <v>789</v>
      </c>
      <c r="P27" s="227" t="s">
        <v>942</v>
      </c>
    </row>
    <row r="28" spans="1:16" ht="164.25" customHeight="1" x14ac:dyDescent="0.25">
      <c r="A28">
        <v>2</v>
      </c>
      <c r="B28" s="218" t="s">
        <v>534</v>
      </c>
      <c r="C28" s="219" t="s">
        <v>850</v>
      </c>
      <c r="D28" s="219" t="s">
        <v>1082</v>
      </c>
      <c r="E28" s="220" t="s">
        <v>786</v>
      </c>
      <c r="F28" s="221" t="s">
        <v>995</v>
      </c>
      <c r="G28" s="222">
        <v>0.28000000000000003</v>
      </c>
      <c r="H28" s="223">
        <v>0.08</v>
      </c>
      <c r="I28" s="223">
        <v>0.09</v>
      </c>
      <c r="J28" s="223">
        <v>0.1</v>
      </c>
      <c r="K28" s="224">
        <f>SUM(H28:J28)</f>
        <v>0.27</v>
      </c>
      <c r="L28" s="224">
        <f>+K28-G28</f>
        <v>-1.0000000000000009E-2</v>
      </c>
      <c r="M28" s="225">
        <f>K28/G28</f>
        <v>0.9642857142857143</v>
      </c>
      <c r="N28" s="367" t="str">
        <f>IF(M28&lt;=$Y$8,"T",IF(M28&lt;=$X$8,"R",IF(M28&gt;=$W$8,"P")))</f>
        <v>P</v>
      </c>
      <c r="O28" s="367" t="s">
        <v>789</v>
      </c>
      <c r="P28" s="227" t="s">
        <v>942</v>
      </c>
    </row>
    <row r="29" spans="1:16" ht="172.5" customHeight="1" x14ac:dyDescent="0.25">
      <c r="A29">
        <v>3</v>
      </c>
      <c r="B29" s="350" t="s">
        <v>1162</v>
      </c>
      <c r="C29" s="297" t="s">
        <v>1163</v>
      </c>
      <c r="D29" s="297" t="s">
        <v>1164</v>
      </c>
      <c r="E29" s="298" t="s">
        <v>788</v>
      </c>
      <c r="F29" s="299" t="s">
        <v>1165</v>
      </c>
      <c r="G29" s="300">
        <v>0.5</v>
      </c>
      <c r="H29" s="301">
        <v>0.15</v>
      </c>
      <c r="I29" s="301">
        <v>0.2</v>
      </c>
      <c r="J29" s="301">
        <v>0.09</v>
      </c>
      <c r="K29" s="302">
        <f>SUM(H29:J29)</f>
        <v>0.43999999999999995</v>
      </c>
      <c r="L29" s="302">
        <f>+K29-G29</f>
        <v>-6.0000000000000053E-2</v>
      </c>
      <c r="M29" s="303">
        <f>K29/G29</f>
        <v>0.87999999999999989</v>
      </c>
      <c r="N29" s="314" t="str">
        <f>IF(M29&lt;=$Y$8,"T",IF(M29&gt;=$X$8,"R",IF(M29&lt;=$W$8,"P")))</f>
        <v>R</v>
      </c>
      <c r="O29" s="304" t="s">
        <v>790</v>
      </c>
      <c r="P29" s="313" t="s">
        <v>1231</v>
      </c>
    </row>
    <row r="30" spans="1:16" ht="15.75" x14ac:dyDescent="0.25">
      <c r="B30" s="305"/>
      <c r="C30" s="290"/>
      <c r="D30" s="290"/>
      <c r="E30" s="306"/>
      <c r="F30" s="307"/>
      <c r="G30" s="308"/>
      <c r="H30" s="309"/>
      <c r="I30" s="309"/>
      <c r="J30" s="309"/>
      <c r="K30" s="310"/>
      <c r="L30" s="310"/>
      <c r="M30" s="311"/>
      <c r="N30" s="312"/>
      <c r="O30" s="312"/>
      <c r="P30" s="335"/>
    </row>
    <row r="31" spans="1:16" ht="19.5" customHeight="1" x14ac:dyDescent="0.25"/>
    <row r="32" spans="1:16" ht="46.5" customHeight="1" x14ac:dyDescent="0.25">
      <c r="B32" s="395" t="s">
        <v>192</v>
      </c>
      <c r="C32" s="396"/>
      <c r="D32" s="396"/>
      <c r="E32" s="396"/>
      <c r="F32" s="396"/>
      <c r="G32" s="396"/>
      <c r="H32" s="396"/>
      <c r="I32" s="396"/>
      <c r="J32" s="396"/>
      <c r="K32" s="396"/>
      <c r="L32" s="396"/>
      <c r="M32" s="396"/>
      <c r="N32" s="396"/>
      <c r="O32" s="396"/>
      <c r="P32" s="397"/>
    </row>
    <row r="33" spans="1:16" ht="18" customHeight="1" x14ac:dyDescent="0.25">
      <c r="B33" s="398" t="s">
        <v>791</v>
      </c>
      <c r="C33" s="399"/>
      <c r="D33" s="399"/>
      <c r="E33" s="399"/>
      <c r="F33" s="399"/>
      <c r="G33" s="399"/>
      <c r="H33" s="399"/>
      <c r="I33" s="399"/>
      <c r="J33" s="399"/>
      <c r="K33" s="399"/>
      <c r="L33" s="399"/>
      <c r="M33" s="399"/>
      <c r="N33" s="399"/>
      <c r="O33" s="399"/>
      <c r="P33" s="400"/>
    </row>
    <row r="34" spans="1:16" ht="21" customHeight="1" x14ac:dyDescent="0.25">
      <c r="B34" s="374" t="s">
        <v>195</v>
      </c>
      <c r="C34" s="375"/>
      <c r="D34" s="375"/>
      <c r="E34" s="375"/>
      <c r="F34" s="375"/>
      <c r="G34" s="375"/>
      <c r="H34" s="375"/>
      <c r="I34" s="375"/>
      <c r="J34" s="375"/>
      <c r="K34" s="375"/>
      <c r="L34" s="375"/>
      <c r="M34" s="375"/>
      <c r="N34" s="375"/>
      <c r="O34" s="375"/>
      <c r="P34" s="376"/>
    </row>
    <row r="35" spans="1:16" ht="23.25" customHeight="1" x14ac:dyDescent="0.25">
      <c r="B35" s="374" t="s">
        <v>196</v>
      </c>
      <c r="C35" s="375"/>
      <c r="D35" s="375"/>
      <c r="E35" s="375"/>
      <c r="F35" s="375"/>
      <c r="G35" s="375"/>
      <c r="H35" s="375"/>
      <c r="I35" s="375"/>
      <c r="J35" s="375"/>
      <c r="K35" s="375"/>
      <c r="L35" s="375"/>
      <c r="M35" s="375"/>
      <c r="N35" s="375"/>
      <c r="O35" s="375"/>
      <c r="P35" s="376"/>
    </row>
    <row r="36" spans="1:16" ht="27" customHeight="1" x14ac:dyDescent="0.25">
      <c r="B36" s="401" t="s">
        <v>792</v>
      </c>
      <c r="C36" s="402"/>
      <c r="D36" s="402"/>
      <c r="E36" s="402"/>
      <c r="F36" s="402"/>
      <c r="G36" s="402"/>
      <c r="H36" s="402"/>
      <c r="I36" s="402"/>
      <c r="J36" s="402"/>
      <c r="K36" s="402"/>
      <c r="L36" s="402"/>
      <c r="M36" s="402"/>
      <c r="N36" s="402"/>
      <c r="O36" s="402"/>
      <c r="P36" s="403"/>
    </row>
    <row r="37" spans="1:16" ht="15.75" x14ac:dyDescent="0.25">
      <c r="B37" s="404" t="s">
        <v>793</v>
      </c>
      <c r="C37" s="381"/>
      <c r="D37" s="381"/>
      <c r="E37" s="381"/>
      <c r="F37" s="381"/>
      <c r="G37" s="381"/>
      <c r="H37" s="381"/>
      <c r="I37" s="381"/>
      <c r="J37" s="381"/>
      <c r="K37" s="381"/>
      <c r="L37" s="381"/>
      <c r="M37" s="381"/>
      <c r="N37" s="381"/>
      <c r="O37" s="381"/>
      <c r="P37" s="382"/>
    </row>
    <row r="38" spans="1:16" ht="15.75" x14ac:dyDescent="0.25">
      <c r="B38" s="405"/>
      <c r="C38" s="406"/>
      <c r="D38" s="406"/>
      <c r="E38" s="406"/>
      <c r="F38" s="407"/>
      <c r="G38" s="231"/>
      <c r="H38" s="408" t="s">
        <v>777</v>
      </c>
      <c r="I38" s="409"/>
      <c r="J38" s="409"/>
      <c r="K38" s="410"/>
      <c r="L38" s="411" t="s">
        <v>778</v>
      </c>
      <c r="M38" s="412"/>
      <c r="N38" s="413"/>
      <c r="O38" s="215"/>
      <c r="P38" s="378" t="s">
        <v>101</v>
      </c>
    </row>
    <row r="39" spans="1:16" ht="47.25" customHeight="1" x14ac:dyDescent="0.25">
      <c r="B39" s="216" t="s">
        <v>1</v>
      </c>
      <c r="C39" s="216" t="s">
        <v>779</v>
      </c>
      <c r="D39" s="217" t="s">
        <v>780</v>
      </c>
      <c r="E39" s="217" t="s">
        <v>781</v>
      </c>
      <c r="F39" s="217" t="s">
        <v>782</v>
      </c>
      <c r="G39" s="217" t="s">
        <v>783</v>
      </c>
      <c r="H39" s="216" t="s">
        <v>1049</v>
      </c>
      <c r="I39" s="216" t="s">
        <v>1050</v>
      </c>
      <c r="J39" s="216" t="s">
        <v>1051</v>
      </c>
      <c r="K39" s="217" t="s">
        <v>784</v>
      </c>
      <c r="L39" s="217" t="s">
        <v>785</v>
      </c>
      <c r="M39" s="217" t="s">
        <v>786</v>
      </c>
      <c r="N39" s="217" t="s">
        <v>787</v>
      </c>
      <c r="O39" s="217"/>
      <c r="P39" s="379"/>
    </row>
    <row r="40" spans="1:16" ht="213.75" customHeight="1" x14ac:dyDescent="0.25">
      <c r="A40">
        <v>4</v>
      </c>
      <c r="B40" s="218" t="s">
        <v>858</v>
      </c>
      <c r="C40" s="219" t="s">
        <v>953</v>
      </c>
      <c r="D40" s="219" t="s">
        <v>1083</v>
      </c>
      <c r="E40" s="220" t="s">
        <v>786</v>
      </c>
      <c r="F40" s="221" t="s">
        <v>996</v>
      </c>
      <c r="G40" s="222">
        <v>0.15</v>
      </c>
      <c r="H40" s="223">
        <v>0.02</v>
      </c>
      <c r="I40" s="223">
        <v>0.05</v>
      </c>
      <c r="J40" s="223">
        <v>0.08</v>
      </c>
      <c r="K40" s="222">
        <v>0.15</v>
      </c>
      <c r="L40" s="224">
        <f>+K40-G40</f>
        <v>0</v>
      </c>
      <c r="M40" s="225">
        <f>K40/G40</f>
        <v>1</v>
      </c>
      <c r="N40" s="226" t="str">
        <f>IF(M40&lt;=$Y$8,"T",IF(M40&lt;=$X$8,"R",IF(M40&gt;=$W$8,"P")))</f>
        <v>P</v>
      </c>
      <c r="O40" s="226" t="s">
        <v>790</v>
      </c>
      <c r="P40" s="227" t="s">
        <v>918</v>
      </c>
    </row>
    <row r="41" spans="1:16" ht="165" customHeight="1" x14ac:dyDescent="0.25">
      <c r="A41">
        <v>5</v>
      </c>
      <c r="B41" s="218" t="s">
        <v>1084</v>
      </c>
      <c r="C41" s="219" t="s">
        <v>209</v>
      </c>
      <c r="D41" s="219" t="s">
        <v>956</v>
      </c>
      <c r="E41" s="220" t="s">
        <v>786</v>
      </c>
      <c r="F41" s="232" t="s">
        <v>851</v>
      </c>
      <c r="G41" s="222">
        <v>0.34</v>
      </c>
      <c r="H41" s="223">
        <v>0.12</v>
      </c>
      <c r="I41" s="223">
        <v>0.1</v>
      </c>
      <c r="J41" s="223">
        <v>0.1</v>
      </c>
      <c r="K41" s="302">
        <f>SUM(H41:J41)</f>
        <v>0.32</v>
      </c>
      <c r="L41" s="302">
        <f>+K41-G41</f>
        <v>-2.0000000000000018E-2</v>
      </c>
      <c r="M41" s="303">
        <f>K41/G41</f>
        <v>0.94117647058823528</v>
      </c>
      <c r="N41" s="226" t="str">
        <f>IF(M41&lt;=$Y$8,"T",IF(M41&lt;=$X$8,"R",IF(M41&gt;=$W$8,"P")))</f>
        <v>P</v>
      </c>
      <c r="O41" s="226" t="s">
        <v>790</v>
      </c>
      <c r="P41" s="227" t="s">
        <v>1227</v>
      </c>
    </row>
    <row r="42" spans="1:16" ht="255" x14ac:dyDescent="0.25">
      <c r="A42">
        <v>6</v>
      </c>
      <c r="B42" s="350" t="s">
        <v>859</v>
      </c>
      <c r="C42" s="297" t="s">
        <v>650</v>
      </c>
      <c r="D42" s="297" t="s">
        <v>957</v>
      </c>
      <c r="E42" s="298" t="s">
        <v>786</v>
      </c>
      <c r="F42" s="299" t="s">
        <v>997</v>
      </c>
      <c r="G42" s="300">
        <v>0.25</v>
      </c>
      <c r="H42" s="301">
        <v>0.1</v>
      </c>
      <c r="I42" s="301">
        <v>0.05</v>
      </c>
      <c r="J42" s="301">
        <v>0.08</v>
      </c>
      <c r="K42" s="302">
        <f>SUM(H42:J42)</f>
        <v>0.23000000000000004</v>
      </c>
      <c r="L42" s="302">
        <f>+K42-G42</f>
        <v>-1.9999999999999962E-2</v>
      </c>
      <c r="M42" s="303">
        <f>K42/G42</f>
        <v>0.92000000000000015</v>
      </c>
      <c r="N42" s="304" t="str">
        <f>IF(M42&lt;=$Y$8,"T",IF(M42&lt;=$X$8,"R",IF(M42&gt;=$W$8,"P")))</f>
        <v>P</v>
      </c>
      <c r="O42" s="304" t="s">
        <v>789</v>
      </c>
      <c r="P42" s="313" t="s">
        <v>943</v>
      </c>
    </row>
    <row r="43" spans="1:16" ht="15.75" x14ac:dyDescent="0.25">
      <c r="B43" s="305"/>
      <c r="C43" s="290"/>
      <c r="D43" s="290"/>
      <c r="E43" s="306"/>
      <c r="F43" s="307"/>
      <c r="G43" s="308"/>
      <c r="H43" s="309"/>
      <c r="I43" s="309"/>
      <c r="J43" s="309"/>
      <c r="K43" s="310"/>
      <c r="L43" s="310"/>
      <c r="M43" s="311"/>
      <c r="N43" s="312"/>
      <c r="O43" s="312"/>
      <c r="P43" s="289"/>
    </row>
    <row r="44" spans="1:16" ht="19.5" customHeight="1" x14ac:dyDescent="0.25"/>
    <row r="45" spans="1:16" ht="19.5" customHeight="1" x14ac:dyDescent="0.25">
      <c r="B45" s="414" t="s">
        <v>102</v>
      </c>
      <c r="C45" s="415"/>
      <c r="D45" s="415"/>
      <c r="E45" s="415"/>
      <c r="F45" s="415"/>
      <c r="G45" s="415"/>
      <c r="H45" s="415"/>
      <c r="I45" s="415"/>
      <c r="J45" s="415"/>
      <c r="K45" s="415"/>
      <c r="L45" s="415"/>
      <c r="M45" s="415"/>
      <c r="N45" s="415"/>
      <c r="O45" s="415"/>
      <c r="P45" s="416"/>
    </row>
    <row r="46" spans="1:16" ht="20.25" customHeight="1" x14ac:dyDescent="0.25">
      <c r="B46" s="392" t="s">
        <v>794</v>
      </c>
      <c r="C46" s="393"/>
      <c r="D46" s="393"/>
      <c r="E46" s="393"/>
      <c r="F46" s="393"/>
      <c r="G46" s="393"/>
      <c r="H46" s="393"/>
      <c r="I46" s="393"/>
      <c r="J46" s="393"/>
      <c r="K46" s="393"/>
      <c r="L46" s="393"/>
      <c r="M46" s="393"/>
      <c r="N46" s="393"/>
      <c r="O46" s="393"/>
      <c r="P46" s="394"/>
    </row>
    <row r="47" spans="1:16" ht="18.75" customHeight="1" x14ac:dyDescent="0.25">
      <c r="B47" s="424" t="s">
        <v>104</v>
      </c>
      <c r="C47" s="425"/>
      <c r="D47" s="425"/>
      <c r="E47" s="425"/>
      <c r="F47" s="425"/>
      <c r="G47" s="425"/>
      <c r="H47" s="425"/>
      <c r="I47" s="425"/>
      <c r="J47" s="425"/>
      <c r="K47" s="425"/>
      <c r="L47" s="425"/>
      <c r="M47" s="425"/>
      <c r="N47" s="425"/>
      <c r="O47" s="425"/>
      <c r="P47" s="426"/>
    </row>
    <row r="48" spans="1:16" ht="18" customHeight="1" x14ac:dyDescent="0.25">
      <c r="B48" s="427" t="s">
        <v>105</v>
      </c>
      <c r="C48" s="428"/>
      <c r="D48" s="428"/>
      <c r="E48" s="428"/>
      <c r="F48" s="428"/>
      <c r="G48" s="428"/>
      <c r="H48" s="428"/>
      <c r="I48" s="428"/>
      <c r="J48" s="428"/>
      <c r="K48" s="428"/>
      <c r="L48" s="428"/>
      <c r="M48" s="428"/>
      <c r="N48" s="428"/>
      <c r="O48" s="428"/>
      <c r="P48" s="429"/>
    </row>
    <row r="49" spans="1:16" ht="18" customHeight="1" x14ac:dyDescent="0.25">
      <c r="B49" s="430" t="s">
        <v>106</v>
      </c>
      <c r="C49" s="428"/>
      <c r="D49" s="428"/>
      <c r="E49" s="428"/>
      <c r="F49" s="428"/>
      <c r="G49" s="428"/>
      <c r="H49" s="428"/>
      <c r="I49" s="428"/>
      <c r="J49" s="428"/>
      <c r="K49" s="428"/>
      <c r="L49" s="428"/>
      <c r="M49" s="428"/>
      <c r="N49" s="428"/>
      <c r="O49" s="428"/>
      <c r="P49" s="429"/>
    </row>
    <row r="50" spans="1:16" ht="21" customHeight="1" x14ac:dyDescent="0.25">
      <c r="B50" s="431" t="s">
        <v>107</v>
      </c>
      <c r="C50" s="432"/>
      <c r="D50" s="432"/>
      <c r="E50" s="432"/>
      <c r="F50" s="432"/>
      <c r="G50" s="432"/>
      <c r="H50" s="432"/>
      <c r="I50" s="432"/>
      <c r="J50" s="432"/>
      <c r="K50" s="432"/>
      <c r="L50" s="432"/>
      <c r="M50" s="432"/>
      <c r="N50" s="432"/>
      <c r="O50" s="432"/>
      <c r="P50" s="433"/>
    </row>
    <row r="51" spans="1:16" ht="15.75" x14ac:dyDescent="0.25">
      <c r="B51" s="434" t="s">
        <v>795</v>
      </c>
      <c r="C51" s="435"/>
      <c r="D51" s="435"/>
      <c r="E51" s="435"/>
      <c r="F51" s="435"/>
      <c r="G51" s="435"/>
      <c r="H51" s="435"/>
      <c r="I51" s="435"/>
      <c r="J51" s="435"/>
      <c r="K51" s="435"/>
      <c r="L51" s="435"/>
      <c r="M51" s="435"/>
      <c r="N51" s="435"/>
      <c r="O51" s="435"/>
      <c r="P51" s="436"/>
    </row>
    <row r="52" spans="1:16" ht="15.75" x14ac:dyDescent="0.25">
      <c r="B52" s="377"/>
      <c r="C52" s="377"/>
      <c r="D52" s="377"/>
      <c r="E52" s="377"/>
      <c r="F52" s="377"/>
      <c r="G52" s="231"/>
      <c r="H52" s="383" t="s">
        <v>777</v>
      </c>
      <c r="I52" s="383"/>
      <c r="J52" s="383"/>
      <c r="K52" s="383"/>
      <c r="L52" s="384" t="s">
        <v>778</v>
      </c>
      <c r="M52" s="383"/>
      <c r="N52" s="383"/>
      <c r="O52" s="215"/>
      <c r="P52" s="385" t="s">
        <v>101</v>
      </c>
    </row>
    <row r="53" spans="1:16" ht="36.75" customHeight="1" x14ac:dyDescent="0.25">
      <c r="B53" s="216" t="s">
        <v>1</v>
      </c>
      <c r="C53" s="216" t="s">
        <v>779</v>
      </c>
      <c r="D53" s="217" t="s">
        <v>780</v>
      </c>
      <c r="E53" s="217" t="s">
        <v>781</v>
      </c>
      <c r="F53" s="217" t="s">
        <v>782</v>
      </c>
      <c r="G53" s="217" t="s">
        <v>783</v>
      </c>
      <c r="H53" s="216" t="s">
        <v>1049</v>
      </c>
      <c r="I53" s="216" t="s">
        <v>1050</v>
      </c>
      <c r="J53" s="216" t="s">
        <v>1051</v>
      </c>
      <c r="K53" s="217" t="s">
        <v>784</v>
      </c>
      <c r="L53" s="217" t="s">
        <v>785</v>
      </c>
      <c r="M53" s="217" t="s">
        <v>786</v>
      </c>
      <c r="N53" s="217" t="s">
        <v>787</v>
      </c>
      <c r="O53" s="217"/>
      <c r="P53" s="385"/>
    </row>
    <row r="54" spans="1:16" ht="165.75" customHeight="1" x14ac:dyDescent="0.25">
      <c r="A54">
        <v>7</v>
      </c>
      <c r="B54" s="351" t="s">
        <v>860</v>
      </c>
      <c r="C54" s="219" t="s">
        <v>109</v>
      </c>
      <c r="D54" s="219" t="s">
        <v>852</v>
      </c>
      <c r="E54" s="220" t="s">
        <v>786</v>
      </c>
      <c r="F54" s="221" t="s">
        <v>998</v>
      </c>
      <c r="G54" s="225">
        <v>0.15</v>
      </c>
      <c r="H54" s="223">
        <v>0.03</v>
      </c>
      <c r="I54" s="223">
        <v>0.05</v>
      </c>
      <c r="J54" s="223">
        <v>0.06</v>
      </c>
      <c r="K54" s="224">
        <f>SUM(H54:J54)</f>
        <v>0.14000000000000001</v>
      </c>
      <c r="L54" s="224">
        <f>+K54-G54</f>
        <v>-9.9999999999999811E-3</v>
      </c>
      <c r="M54" s="225">
        <f>K54/G54</f>
        <v>0.93333333333333346</v>
      </c>
      <c r="N54" s="226" t="str">
        <f>IF(M54&lt;=$Y$8,"T",IF(M54&lt;=$X$8,"R",IF(M54&gt;=$W$8,"P")))</f>
        <v>P</v>
      </c>
      <c r="O54" s="226" t="s">
        <v>790</v>
      </c>
      <c r="P54" s="227" t="s">
        <v>938</v>
      </c>
    </row>
    <row r="55" spans="1:16" ht="108" customHeight="1" x14ac:dyDescent="0.25">
      <c r="A55">
        <v>8</v>
      </c>
      <c r="B55" s="351" t="s">
        <v>861</v>
      </c>
      <c r="C55" s="219" t="s">
        <v>853</v>
      </c>
      <c r="D55" s="219" t="s">
        <v>854</v>
      </c>
      <c r="E55" s="220" t="s">
        <v>786</v>
      </c>
      <c r="F55" s="221" t="s">
        <v>999</v>
      </c>
      <c r="G55" s="225">
        <v>0.25</v>
      </c>
      <c r="H55" s="223">
        <v>0.1</v>
      </c>
      <c r="I55" s="223">
        <v>0.08</v>
      </c>
      <c r="J55" s="223">
        <v>0.06</v>
      </c>
      <c r="K55" s="224">
        <f>SUM(H55:J55)</f>
        <v>0.24</v>
      </c>
      <c r="L55" s="224">
        <f>+K55-G55</f>
        <v>-1.0000000000000009E-2</v>
      </c>
      <c r="M55" s="225">
        <f>K55/G55</f>
        <v>0.96</v>
      </c>
      <c r="N55" s="226" t="str">
        <f>IF(M55&lt;=$Y$8,"T",IF(M55&lt;=$X$8,"R",IF(M55&gt;=$W$8,"P")))</f>
        <v>P</v>
      </c>
      <c r="O55" s="226" t="s">
        <v>789</v>
      </c>
      <c r="P55" s="227" t="s">
        <v>938</v>
      </c>
    </row>
    <row r="56" spans="1:16" ht="60" x14ac:dyDescent="0.25">
      <c r="A56">
        <v>9</v>
      </c>
      <c r="B56" s="351" t="s">
        <v>862</v>
      </c>
      <c r="C56" s="219" t="s">
        <v>131</v>
      </c>
      <c r="D56" s="219" t="s">
        <v>855</v>
      </c>
      <c r="E56" s="220" t="s">
        <v>786</v>
      </c>
      <c r="F56" s="221" t="s">
        <v>1161</v>
      </c>
      <c r="G56" s="233">
        <v>1</v>
      </c>
      <c r="H56" s="229">
        <v>1</v>
      </c>
      <c r="I56" s="229">
        <v>1</v>
      </c>
      <c r="J56" s="229">
        <v>2</v>
      </c>
      <c r="K56" s="230">
        <f>SUM(H56:J56)</f>
        <v>4</v>
      </c>
      <c r="L56" s="230">
        <v>0</v>
      </c>
      <c r="M56" s="225">
        <v>1</v>
      </c>
      <c r="N56" s="226" t="str">
        <f>IF(M56&lt;=$Y$8,"T",IF(M56&lt;=$X$8,"R",IF(M56&gt;=$W$8,"P")))</f>
        <v>P</v>
      </c>
      <c r="O56" s="226" t="s">
        <v>790</v>
      </c>
      <c r="P56" s="227" t="s">
        <v>1228</v>
      </c>
    </row>
    <row r="59" spans="1:16" ht="30.75" customHeight="1" x14ac:dyDescent="0.25">
      <c r="B59" s="395" t="s">
        <v>217</v>
      </c>
      <c r="C59" s="396"/>
      <c r="D59" s="396"/>
      <c r="E59" s="396"/>
      <c r="F59" s="396"/>
      <c r="G59" s="396"/>
      <c r="H59" s="396"/>
      <c r="I59" s="396"/>
      <c r="J59" s="396"/>
      <c r="K59" s="396"/>
      <c r="L59" s="396"/>
      <c r="M59" s="396"/>
      <c r="N59" s="396"/>
      <c r="O59" s="396"/>
      <c r="P59" s="397"/>
    </row>
    <row r="60" spans="1:16" ht="43.5" customHeight="1" x14ac:dyDescent="0.25">
      <c r="B60" s="437" t="s">
        <v>796</v>
      </c>
      <c r="C60" s="437"/>
      <c r="D60" s="437"/>
      <c r="E60" s="437"/>
      <c r="F60" s="437"/>
      <c r="G60" s="437"/>
      <c r="H60" s="437"/>
      <c r="I60" s="437"/>
      <c r="J60" s="437"/>
      <c r="K60" s="437"/>
      <c r="L60" s="437"/>
      <c r="M60" s="437"/>
      <c r="N60" s="437"/>
      <c r="O60" s="437"/>
      <c r="P60" s="437"/>
    </row>
    <row r="61" spans="1:16" ht="15.75" x14ac:dyDescent="0.25">
      <c r="B61" s="371" t="s">
        <v>104</v>
      </c>
      <c r="C61" s="372"/>
      <c r="D61" s="372"/>
      <c r="E61" s="372"/>
      <c r="F61" s="372"/>
      <c r="G61" s="372"/>
      <c r="H61" s="372"/>
      <c r="I61" s="372"/>
      <c r="J61" s="372"/>
      <c r="K61" s="372"/>
      <c r="L61" s="372"/>
      <c r="M61" s="372"/>
      <c r="N61" s="372"/>
      <c r="O61" s="372"/>
      <c r="P61" s="373"/>
    </row>
    <row r="62" spans="1:16" x14ac:dyDescent="0.25">
      <c r="B62" s="374" t="s">
        <v>220</v>
      </c>
      <c r="C62" s="375"/>
      <c r="D62" s="375"/>
      <c r="E62" s="375"/>
      <c r="F62" s="375"/>
      <c r="G62" s="375"/>
      <c r="H62" s="375"/>
      <c r="I62" s="375"/>
      <c r="J62" s="375"/>
      <c r="K62" s="375"/>
      <c r="L62" s="375"/>
      <c r="M62" s="375"/>
      <c r="N62" s="375"/>
      <c r="O62" s="375"/>
      <c r="P62" s="376"/>
    </row>
    <row r="63" spans="1:16" x14ac:dyDescent="0.25">
      <c r="B63" s="374" t="s">
        <v>797</v>
      </c>
      <c r="C63" s="375"/>
      <c r="D63" s="375"/>
      <c r="E63" s="375"/>
      <c r="F63" s="375"/>
      <c r="G63" s="375"/>
      <c r="H63" s="375"/>
      <c r="I63" s="375"/>
      <c r="J63" s="375"/>
      <c r="K63" s="375"/>
      <c r="L63" s="375"/>
      <c r="M63" s="375"/>
      <c r="N63" s="375"/>
      <c r="O63" s="375"/>
      <c r="P63" s="376"/>
    </row>
    <row r="64" spans="1:16" x14ac:dyDescent="0.25">
      <c r="B64" s="374" t="s">
        <v>222</v>
      </c>
      <c r="C64" s="375"/>
      <c r="D64" s="375"/>
      <c r="E64" s="375"/>
      <c r="F64" s="375"/>
      <c r="G64" s="375"/>
      <c r="H64" s="375"/>
      <c r="I64" s="375"/>
      <c r="J64" s="375"/>
      <c r="K64" s="375"/>
      <c r="L64" s="375"/>
      <c r="M64" s="375"/>
      <c r="N64" s="375"/>
      <c r="O64" s="375"/>
      <c r="P64" s="376"/>
    </row>
    <row r="65" spans="1:20" x14ac:dyDescent="0.25">
      <c r="B65" s="374" t="s">
        <v>223</v>
      </c>
      <c r="C65" s="375"/>
      <c r="D65" s="375"/>
      <c r="E65" s="375"/>
      <c r="F65" s="375"/>
      <c r="G65" s="375"/>
      <c r="H65" s="375"/>
      <c r="I65" s="375"/>
      <c r="J65" s="375"/>
      <c r="K65" s="375"/>
      <c r="L65" s="375"/>
      <c r="M65" s="375"/>
      <c r="N65" s="375"/>
      <c r="O65" s="375"/>
      <c r="P65" s="376"/>
    </row>
    <row r="66" spans="1:20" ht="15.75" x14ac:dyDescent="0.25">
      <c r="B66" s="380" t="s">
        <v>798</v>
      </c>
      <c r="C66" s="381"/>
      <c r="D66" s="381"/>
      <c r="E66" s="381"/>
      <c r="F66" s="381"/>
      <c r="G66" s="381"/>
      <c r="H66" s="381"/>
      <c r="I66" s="381"/>
      <c r="J66" s="381"/>
      <c r="K66" s="381"/>
      <c r="L66" s="381"/>
      <c r="M66" s="381"/>
      <c r="N66" s="381"/>
      <c r="O66" s="381"/>
      <c r="P66" s="382"/>
    </row>
    <row r="67" spans="1:20" ht="46.5" customHeight="1" x14ac:dyDescent="0.25">
      <c r="B67" s="377"/>
      <c r="C67" s="377"/>
      <c r="D67" s="377"/>
      <c r="E67" s="377"/>
      <c r="F67" s="377"/>
      <c r="G67" s="231"/>
      <c r="H67" s="383" t="s">
        <v>777</v>
      </c>
      <c r="I67" s="383"/>
      <c r="J67" s="383"/>
      <c r="K67" s="383"/>
      <c r="L67" s="384" t="s">
        <v>778</v>
      </c>
      <c r="M67" s="383"/>
      <c r="N67" s="383"/>
      <c r="O67" s="215"/>
      <c r="P67" s="385" t="s">
        <v>101</v>
      </c>
    </row>
    <row r="68" spans="1:20" ht="73.5" customHeight="1" x14ac:dyDescent="0.25">
      <c r="B68" s="216" t="s">
        <v>1</v>
      </c>
      <c r="C68" s="216" t="s">
        <v>779</v>
      </c>
      <c r="D68" s="217" t="s">
        <v>780</v>
      </c>
      <c r="E68" s="217" t="s">
        <v>781</v>
      </c>
      <c r="F68" s="217" t="s">
        <v>782</v>
      </c>
      <c r="G68" s="217" t="s">
        <v>783</v>
      </c>
      <c r="H68" s="216" t="s">
        <v>1049</v>
      </c>
      <c r="I68" s="216" t="s">
        <v>1050</v>
      </c>
      <c r="J68" s="216" t="s">
        <v>1051</v>
      </c>
      <c r="K68" s="217" t="s">
        <v>784</v>
      </c>
      <c r="L68" s="217" t="s">
        <v>785</v>
      </c>
      <c r="M68" s="217" t="s">
        <v>786</v>
      </c>
      <c r="N68" s="217" t="s">
        <v>787</v>
      </c>
      <c r="O68" s="217"/>
      <c r="P68" s="385"/>
    </row>
    <row r="69" spans="1:20" ht="169.5" customHeight="1" x14ac:dyDescent="0.25">
      <c r="A69">
        <v>10</v>
      </c>
      <c r="B69" s="218" t="s">
        <v>863</v>
      </c>
      <c r="C69" s="219" t="s">
        <v>856</v>
      </c>
      <c r="D69" s="219" t="s">
        <v>857</v>
      </c>
      <c r="E69" s="220" t="s">
        <v>788</v>
      </c>
      <c r="F69" s="221" t="s">
        <v>1000</v>
      </c>
      <c r="G69" s="222">
        <v>0.25</v>
      </c>
      <c r="H69" s="301">
        <v>0.1</v>
      </c>
      <c r="I69" s="301">
        <v>0.08</v>
      </c>
      <c r="J69" s="301">
        <v>0.06</v>
      </c>
      <c r="K69" s="302">
        <f>SUM(H69:J69)</f>
        <v>0.24</v>
      </c>
      <c r="L69" s="302">
        <f>+K69-G69</f>
        <v>-1.0000000000000009E-2</v>
      </c>
      <c r="M69" s="303">
        <f>K69/G69</f>
        <v>0.96</v>
      </c>
      <c r="N69" s="226" t="str">
        <f>IF(M69&lt;=$Y$8,"T",IF(M69&lt;=$X$8,"R",IF(M69&gt;=$W$8,"P")))</f>
        <v>P</v>
      </c>
      <c r="O69" s="226" t="s">
        <v>790</v>
      </c>
      <c r="P69" s="227" t="s">
        <v>942</v>
      </c>
    </row>
    <row r="70" spans="1:20" ht="151.5" customHeight="1" x14ac:dyDescent="0.25">
      <c r="A70">
        <v>11</v>
      </c>
      <c r="B70" s="354" t="s">
        <v>864</v>
      </c>
      <c r="C70" s="297" t="s">
        <v>865</v>
      </c>
      <c r="D70" s="299"/>
      <c r="E70" s="298" t="s">
        <v>788</v>
      </c>
      <c r="F70" s="299" t="s">
        <v>994</v>
      </c>
      <c r="G70" s="300">
        <v>0.25</v>
      </c>
      <c r="H70" s="301">
        <v>0.1</v>
      </c>
      <c r="I70" s="301">
        <v>0.1</v>
      </c>
      <c r="J70" s="301">
        <v>0.05</v>
      </c>
      <c r="K70" s="302">
        <f>SUM(H70:J70)</f>
        <v>0.25</v>
      </c>
      <c r="L70" s="302">
        <f>+K70-G70</f>
        <v>0</v>
      </c>
      <c r="M70" s="303">
        <f>K70/G70</f>
        <v>1</v>
      </c>
      <c r="N70" s="304" t="str">
        <f>IF(M70&lt;=$Y$8,"T",IF(M70&lt;=$X$8,"R",IF(M70&gt;=$W$8,"P")))</f>
        <v>P</v>
      </c>
      <c r="O70" s="304" t="s">
        <v>790</v>
      </c>
      <c r="P70" s="313" t="s">
        <v>942</v>
      </c>
    </row>
    <row r="71" spans="1:20" ht="33.75" customHeight="1" x14ac:dyDescent="0.25"/>
    <row r="72" spans="1:20" ht="27.75" customHeight="1" x14ac:dyDescent="0.25">
      <c r="B72" s="1170" t="s">
        <v>0</v>
      </c>
      <c r="C72" s="1171"/>
      <c r="D72" s="1171"/>
      <c r="E72" s="1171"/>
      <c r="F72" s="1171"/>
      <c r="G72" s="1171"/>
      <c r="H72" s="1171"/>
      <c r="I72" s="1171"/>
      <c r="J72" s="1171"/>
      <c r="K72" s="1171"/>
      <c r="L72" s="1171"/>
      <c r="M72" s="1171"/>
      <c r="N72" s="1171"/>
      <c r="O72" s="1171"/>
      <c r="P72" s="1172"/>
    </row>
    <row r="73" spans="1:20" ht="15.75" x14ac:dyDescent="0.25">
      <c r="B73" s="377"/>
      <c r="C73" s="377"/>
      <c r="D73" s="377"/>
      <c r="E73" s="377"/>
      <c r="F73" s="377"/>
      <c r="G73" s="231"/>
      <c r="H73" s="377" t="s">
        <v>777</v>
      </c>
      <c r="I73" s="377"/>
      <c r="J73" s="377"/>
      <c r="K73" s="377"/>
      <c r="L73" s="377" t="s">
        <v>778</v>
      </c>
      <c r="M73" s="377"/>
      <c r="N73" s="377"/>
      <c r="O73" s="234"/>
      <c r="P73" s="378" t="s">
        <v>101</v>
      </c>
    </row>
    <row r="74" spans="1:20" ht="54.75" customHeight="1" x14ac:dyDescent="0.25">
      <c r="B74" s="235" t="s">
        <v>1</v>
      </c>
      <c r="C74" s="235" t="s">
        <v>779</v>
      </c>
      <c r="D74" s="236" t="s">
        <v>780</v>
      </c>
      <c r="E74" s="236" t="s">
        <v>781</v>
      </c>
      <c r="F74" s="236" t="s">
        <v>782</v>
      </c>
      <c r="G74" s="236" t="s">
        <v>783</v>
      </c>
      <c r="H74" s="216" t="s">
        <v>1049</v>
      </c>
      <c r="I74" s="216" t="s">
        <v>1050</v>
      </c>
      <c r="J74" s="216" t="s">
        <v>1051</v>
      </c>
      <c r="K74" s="236" t="s">
        <v>784</v>
      </c>
      <c r="L74" s="236" t="s">
        <v>785</v>
      </c>
      <c r="M74" s="236" t="s">
        <v>786</v>
      </c>
      <c r="N74" s="236" t="s">
        <v>787</v>
      </c>
      <c r="O74" s="237"/>
      <c r="P74" s="379"/>
    </row>
    <row r="75" spans="1:20" ht="245.25" customHeight="1" x14ac:dyDescent="0.25">
      <c r="A75">
        <v>12</v>
      </c>
      <c r="B75" s="352" t="s">
        <v>866</v>
      </c>
      <c r="C75" s="219" t="s">
        <v>799</v>
      </c>
      <c r="D75" s="238" t="s">
        <v>800</v>
      </c>
      <c r="E75" s="220" t="s">
        <v>786</v>
      </c>
      <c r="F75" s="221" t="s">
        <v>968</v>
      </c>
      <c r="G75" s="222">
        <v>1</v>
      </c>
      <c r="H75" s="223">
        <v>0.3</v>
      </c>
      <c r="I75" s="223">
        <v>0.28000000000000003</v>
      </c>
      <c r="J75" s="223">
        <v>0.28999999999999998</v>
      </c>
      <c r="K75" s="224">
        <f t="shared" ref="K75:K80" si="0">SUM(H75:J75)</f>
        <v>0.87000000000000011</v>
      </c>
      <c r="L75" s="302">
        <f>+K75-G75</f>
        <v>-0.12999999999999989</v>
      </c>
      <c r="M75" s="303">
        <f t="shared" ref="M75:M80" si="1">K75/G75</f>
        <v>0.87000000000000011</v>
      </c>
      <c r="N75" s="262" t="str">
        <f>IF(M75&lt;=$Y$8,"T",IF(M75&gt;=$X$8,"R",IF(M75&lt;=$W$8,"P")))</f>
        <v>R</v>
      </c>
      <c r="O75" s="226" t="s">
        <v>790</v>
      </c>
      <c r="P75" s="221" t="s">
        <v>1236</v>
      </c>
    </row>
    <row r="76" spans="1:20" s="368" customFormat="1" ht="179.25" customHeight="1" x14ac:dyDescent="0.25">
      <c r="A76" s="275">
        <v>13</v>
      </c>
      <c r="B76" s="218" t="s">
        <v>1042</v>
      </c>
      <c r="C76" s="219" t="s">
        <v>867</v>
      </c>
      <c r="D76" s="219" t="s">
        <v>868</v>
      </c>
      <c r="E76" s="220" t="s">
        <v>788</v>
      </c>
      <c r="F76" s="221" t="s">
        <v>869</v>
      </c>
      <c r="G76" s="261">
        <v>12500</v>
      </c>
      <c r="H76" s="261">
        <v>2456</v>
      </c>
      <c r="I76" s="261">
        <v>3701</v>
      </c>
      <c r="J76" s="261">
        <v>3446</v>
      </c>
      <c r="K76" s="261">
        <f t="shared" ref="K76" si="2">SUM(H76:J76)</f>
        <v>9603</v>
      </c>
      <c r="L76" s="239">
        <f>(G76-K76)</f>
        <v>2897</v>
      </c>
      <c r="M76" s="303">
        <f t="shared" si="1"/>
        <v>0.76824000000000003</v>
      </c>
      <c r="N76" s="262" t="str">
        <f>IF(M76&lt;=$Y$8,"T",IF(M76&gt;=$X$8,"R",IF(M76&lt;=$W$8,"P")))</f>
        <v>R</v>
      </c>
      <c r="O76" s="367" t="s">
        <v>790</v>
      </c>
      <c r="P76" s="221" t="s">
        <v>1235</v>
      </c>
      <c r="Q76" s="275"/>
      <c r="R76" s="275"/>
      <c r="S76" s="275"/>
      <c r="T76" s="275"/>
    </row>
    <row r="77" spans="1:20" ht="88.5" customHeight="1" x14ac:dyDescent="0.25">
      <c r="A77">
        <v>14</v>
      </c>
      <c r="B77" s="218" t="s">
        <v>870</v>
      </c>
      <c r="C77" s="219" t="s">
        <v>259</v>
      </c>
      <c r="D77" s="240" t="s">
        <v>871</v>
      </c>
      <c r="E77" s="220" t="s">
        <v>788</v>
      </c>
      <c r="F77" s="221" t="s">
        <v>872</v>
      </c>
      <c r="G77" s="261">
        <v>12500</v>
      </c>
      <c r="H77" s="261">
        <v>3089</v>
      </c>
      <c r="I77" s="261">
        <v>4018</v>
      </c>
      <c r="J77" s="261">
        <v>5680</v>
      </c>
      <c r="K77" s="261">
        <f t="shared" si="0"/>
        <v>12787</v>
      </c>
      <c r="L77" s="239">
        <f>(G77-K77)</f>
        <v>-287</v>
      </c>
      <c r="M77" s="303">
        <f t="shared" si="1"/>
        <v>1.0229600000000001</v>
      </c>
      <c r="N77" s="226" t="str">
        <f t="shared" ref="N77:N92" si="3">IF(M77&lt;=$Y$8,"T",IF(M77&lt;=$X$8,"R",IF(M77&gt;=$W$8,"P")))</f>
        <v>P</v>
      </c>
      <c r="O77" s="226" t="s">
        <v>804</v>
      </c>
      <c r="P77" s="219" t="s">
        <v>942</v>
      </c>
    </row>
    <row r="78" spans="1:20" ht="127.5" customHeight="1" x14ac:dyDescent="0.25">
      <c r="A78">
        <v>15</v>
      </c>
      <c r="B78" s="218" t="s">
        <v>873</v>
      </c>
      <c r="C78" s="219" t="s">
        <v>270</v>
      </c>
      <c r="D78" s="227" t="s">
        <v>1086</v>
      </c>
      <c r="E78" s="220" t="s">
        <v>788</v>
      </c>
      <c r="F78" s="221" t="s">
        <v>874</v>
      </c>
      <c r="G78" s="241">
        <v>0.15</v>
      </c>
      <c r="H78" s="301">
        <v>0.03</v>
      </c>
      <c r="I78" s="301">
        <v>0.05</v>
      </c>
      <c r="J78" s="301">
        <v>7.0000000000000007E-2</v>
      </c>
      <c r="K78" s="302">
        <f t="shared" si="0"/>
        <v>0.15000000000000002</v>
      </c>
      <c r="L78" s="302">
        <f>+K78-G78</f>
        <v>0</v>
      </c>
      <c r="M78" s="303">
        <f t="shared" si="1"/>
        <v>1.0000000000000002</v>
      </c>
      <c r="N78" s="226" t="str">
        <f t="shared" si="3"/>
        <v>P</v>
      </c>
      <c r="O78" s="226" t="s">
        <v>790</v>
      </c>
      <c r="P78" s="219" t="s">
        <v>919</v>
      </c>
    </row>
    <row r="79" spans="1:20" ht="127.5" customHeight="1" x14ac:dyDescent="0.25">
      <c r="A79">
        <v>16</v>
      </c>
      <c r="B79" s="354" t="s">
        <v>1166</v>
      </c>
      <c r="C79" s="297" t="s">
        <v>275</v>
      </c>
      <c r="D79" s="297" t="s">
        <v>1087</v>
      </c>
      <c r="E79" s="298" t="s">
        <v>962</v>
      </c>
      <c r="F79" s="299" t="s">
        <v>801</v>
      </c>
      <c r="G79" s="1209">
        <v>3</v>
      </c>
      <c r="H79" s="1209">
        <v>1</v>
      </c>
      <c r="I79" s="1209">
        <v>1</v>
      </c>
      <c r="J79" s="1209">
        <v>1</v>
      </c>
      <c r="K79" s="1209">
        <f t="shared" si="0"/>
        <v>3</v>
      </c>
      <c r="L79" s="1210">
        <f>(G79-K79)</f>
        <v>0</v>
      </c>
      <c r="M79" s="303">
        <f t="shared" si="1"/>
        <v>1</v>
      </c>
      <c r="N79" s="304" t="str">
        <f t="shared" si="3"/>
        <v>P</v>
      </c>
      <c r="O79" s="304" t="s">
        <v>789</v>
      </c>
      <c r="P79" s="297" t="s">
        <v>919</v>
      </c>
    </row>
    <row r="80" spans="1:20" ht="112.5" customHeight="1" x14ac:dyDescent="0.25">
      <c r="A80">
        <v>17</v>
      </c>
      <c r="B80" s="353" t="s">
        <v>875</v>
      </c>
      <c r="C80" s="219" t="s">
        <v>876</v>
      </c>
      <c r="D80" s="219" t="s">
        <v>877</v>
      </c>
      <c r="E80" s="220" t="s">
        <v>788</v>
      </c>
      <c r="F80" s="244" t="s">
        <v>967</v>
      </c>
      <c r="G80" s="228">
        <v>195</v>
      </c>
      <c r="H80" s="229">
        <v>78</v>
      </c>
      <c r="I80" s="229">
        <v>84</v>
      </c>
      <c r="J80" s="229">
        <v>28</v>
      </c>
      <c r="K80" s="261">
        <f t="shared" si="0"/>
        <v>190</v>
      </c>
      <c r="L80" s="239">
        <f>(G80-K80)</f>
        <v>5</v>
      </c>
      <c r="M80" s="366">
        <f t="shared" si="1"/>
        <v>0.97435897435897434</v>
      </c>
      <c r="N80" s="226" t="str">
        <f t="shared" si="3"/>
        <v>P</v>
      </c>
      <c r="O80" s="226" t="s">
        <v>790</v>
      </c>
      <c r="P80" s="219" t="s">
        <v>938</v>
      </c>
    </row>
    <row r="81" spans="1:37" ht="181.5" customHeight="1" x14ac:dyDescent="0.25">
      <c r="A81">
        <v>18</v>
      </c>
      <c r="B81" s="218" t="s">
        <v>878</v>
      </c>
      <c r="C81" s="219" t="s">
        <v>879</v>
      </c>
      <c r="D81" s="219" t="s">
        <v>880</v>
      </c>
      <c r="E81" s="220" t="s">
        <v>786</v>
      </c>
      <c r="F81" s="221" t="s">
        <v>965</v>
      </c>
      <c r="G81" s="222">
        <v>0.25</v>
      </c>
      <c r="H81" s="223">
        <v>0.13</v>
      </c>
      <c r="I81" s="223">
        <v>0.1</v>
      </c>
      <c r="J81" s="223">
        <v>0</v>
      </c>
      <c r="K81" s="222">
        <v>0.15</v>
      </c>
      <c r="L81" s="224">
        <v>0.1</v>
      </c>
      <c r="M81" s="222">
        <v>0.66</v>
      </c>
      <c r="N81" s="226" t="str">
        <f>IF(M81&gt;=$Y$8,"T",IF(M81&lt;=$X$8,"R",IF(M81&gt;=$W$8,"P")))</f>
        <v>T</v>
      </c>
      <c r="O81" s="226" t="s">
        <v>790</v>
      </c>
      <c r="P81" s="1173" t="s">
        <v>1237</v>
      </c>
    </row>
    <row r="82" spans="1:37" s="368" customFormat="1" ht="128.25" customHeight="1" x14ac:dyDescent="0.25">
      <c r="A82" s="275">
        <v>19</v>
      </c>
      <c r="B82" s="354" t="s">
        <v>881</v>
      </c>
      <c r="C82" s="297" t="s">
        <v>802</v>
      </c>
      <c r="D82" s="297" t="s">
        <v>803</v>
      </c>
      <c r="E82" s="298" t="s">
        <v>786</v>
      </c>
      <c r="F82" s="299" t="s">
        <v>964</v>
      </c>
      <c r="G82" s="300">
        <v>1</v>
      </c>
      <c r="H82" s="301">
        <v>0.51</v>
      </c>
      <c r="I82" s="301">
        <v>0.3</v>
      </c>
      <c r="J82" s="301">
        <v>0.01</v>
      </c>
      <c r="K82" s="300">
        <f>SUM(H82:J82)</f>
        <v>0.82000000000000006</v>
      </c>
      <c r="L82" s="302">
        <f t="shared" ref="L82:L108" si="4">+K82-G82</f>
        <v>-0.17999999999999994</v>
      </c>
      <c r="M82" s="300">
        <v>0.78200000000000003</v>
      </c>
      <c r="N82" s="304" t="str">
        <f>IF(M82&lt;=$Y$8,"T",IF(M82&gt;=$X$8,"R",IF(M82&lt;=$W$8,"P")))</f>
        <v>R</v>
      </c>
      <c r="O82" s="304" t="s">
        <v>790</v>
      </c>
      <c r="P82" s="297" t="s">
        <v>954</v>
      </c>
      <c r="Q82" s="275"/>
      <c r="R82" s="275"/>
      <c r="S82" s="275"/>
      <c r="T82" s="275"/>
      <c r="U82" s="275"/>
      <c r="V82" s="275"/>
      <c r="W82" s="275"/>
      <c r="X82" s="275"/>
      <c r="Y82" s="275"/>
      <c r="Z82" s="275"/>
      <c r="AA82" s="275"/>
      <c r="AB82" s="275"/>
      <c r="AC82" s="275"/>
      <c r="AD82" s="275"/>
      <c r="AE82" s="275"/>
      <c r="AF82" s="275"/>
      <c r="AG82" s="275"/>
      <c r="AH82" s="275"/>
      <c r="AI82" s="275"/>
      <c r="AJ82" s="275"/>
      <c r="AK82" s="275"/>
    </row>
    <row r="83" spans="1:37" ht="64.5" customHeight="1" x14ac:dyDescent="0.25">
      <c r="A83">
        <v>20</v>
      </c>
      <c r="B83" s="350" t="s">
        <v>882</v>
      </c>
      <c r="C83" s="297" t="s">
        <v>825</v>
      </c>
      <c r="D83" s="297" t="s">
        <v>826</v>
      </c>
      <c r="E83" s="298" t="s">
        <v>788</v>
      </c>
      <c r="F83" s="299" t="s">
        <v>827</v>
      </c>
      <c r="G83" s="315">
        <v>1</v>
      </c>
      <c r="H83" s="316">
        <v>0</v>
      </c>
      <c r="I83" s="316">
        <v>0</v>
      </c>
      <c r="J83" s="316">
        <v>1</v>
      </c>
      <c r="K83" s="317">
        <v>1</v>
      </c>
      <c r="L83" s="317">
        <f t="shared" si="4"/>
        <v>0</v>
      </c>
      <c r="M83" s="303">
        <v>1</v>
      </c>
      <c r="N83" s="304" t="str">
        <f t="shared" si="3"/>
        <v>P</v>
      </c>
      <c r="O83" s="304" t="s">
        <v>790</v>
      </c>
      <c r="P83" s="297" t="s">
        <v>919</v>
      </c>
    </row>
    <row r="84" spans="1:37" ht="168.75" customHeight="1" x14ac:dyDescent="0.25">
      <c r="A84">
        <v>21</v>
      </c>
      <c r="B84" s="351" t="s">
        <v>883</v>
      </c>
      <c r="C84" s="219" t="s">
        <v>150</v>
      </c>
      <c r="D84" s="219" t="s">
        <v>884</v>
      </c>
      <c r="E84" s="220" t="s">
        <v>786</v>
      </c>
      <c r="F84" s="221" t="s">
        <v>963</v>
      </c>
      <c r="G84" s="241">
        <v>0.25</v>
      </c>
      <c r="H84" s="223">
        <v>0.1</v>
      </c>
      <c r="I84" s="223">
        <v>0.1</v>
      </c>
      <c r="J84" s="223">
        <v>0.05</v>
      </c>
      <c r="K84" s="241">
        <v>0.25</v>
      </c>
      <c r="L84" s="239">
        <v>0</v>
      </c>
      <c r="M84" s="222">
        <v>1</v>
      </c>
      <c r="N84" s="226" t="str">
        <f t="shared" si="3"/>
        <v>P</v>
      </c>
      <c r="O84" s="226" t="s">
        <v>790</v>
      </c>
      <c r="P84" s="219" t="s">
        <v>919</v>
      </c>
    </row>
    <row r="85" spans="1:37" ht="116.25" customHeight="1" x14ac:dyDescent="0.25">
      <c r="A85">
        <v>22</v>
      </c>
      <c r="B85" s="351" t="s">
        <v>923</v>
      </c>
      <c r="C85" s="219" t="s">
        <v>165</v>
      </c>
      <c r="D85" s="219" t="s">
        <v>885</v>
      </c>
      <c r="E85" s="220" t="s">
        <v>788</v>
      </c>
      <c r="F85" s="221" t="s">
        <v>966</v>
      </c>
      <c r="G85" s="222">
        <v>0.25</v>
      </c>
      <c r="H85" s="223">
        <v>0.08</v>
      </c>
      <c r="I85" s="223">
        <v>0.1</v>
      </c>
      <c r="J85" s="223">
        <v>0.06</v>
      </c>
      <c r="K85" s="224">
        <f t="shared" ref="K85:K90" si="5">SUM(H85:J85)</f>
        <v>0.24</v>
      </c>
      <c r="L85" s="224">
        <f>+K85-G85</f>
        <v>-1.0000000000000009E-2</v>
      </c>
      <c r="M85" s="225">
        <f>K85/G85</f>
        <v>0.96</v>
      </c>
      <c r="N85" s="226" t="str">
        <f t="shared" si="3"/>
        <v>P</v>
      </c>
      <c r="O85" s="226" t="s">
        <v>790</v>
      </c>
      <c r="P85" s="219" t="s">
        <v>919</v>
      </c>
    </row>
    <row r="86" spans="1:37" ht="86.25" customHeight="1" x14ac:dyDescent="0.25">
      <c r="A86">
        <v>23</v>
      </c>
      <c r="B86" s="351" t="s">
        <v>924</v>
      </c>
      <c r="C86" s="219" t="s">
        <v>178</v>
      </c>
      <c r="D86" s="219" t="s">
        <v>886</v>
      </c>
      <c r="E86" s="220" t="s">
        <v>788</v>
      </c>
      <c r="F86" s="221" t="s">
        <v>887</v>
      </c>
      <c r="G86" s="222">
        <v>0.25</v>
      </c>
      <c r="H86" s="223">
        <v>0.08</v>
      </c>
      <c r="I86" s="223">
        <v>0.09</v>
      </c>
      <c r="J86" s="223">
        <v>0.06</v>
      </c>
      <c r="K86" s="224">
        <f t="shared" si="5"/>
        <v>0.22999999999999998</v>
      </c>
      <c r="L86" s="224">
        <f>+K86-G86</f>
        <v>-2.0000000000000018E-2</v>
      </c>
      <c r="M86" s="225">
        <f>K86/G86</f>
        <v>0.91999999999999993</v>
      </c>
      <c r="N86" s="226" t="str">
        <f t="shared" si="3"/>
        <v>P</v>
      </c>
      <c r="O86" s="226" t="s">
        <v>790</v>
      </c>
      <c r="P86" s="219" t="s">
        <v>919</v>
      </c>
    </row>
    <row r="87" spans="1:37" ht="111" customHeight="1" x14ac:dyDescent="0.25">
      <c r="A87">
        <v>24</v>
      </c>
      <c r="B87" s="351" t="s">
        <v>1174</v>
      </c>
      <c r="C87" s="219" t="s">
        <v>1168</v>
      </c>
      <c r="D87" s="219" t="s">
        <v>1170</v>
      </c>
      <c r="E87" s="218" t="s">
        <v>788</v>
      </c>
      <c r="F87" s="219" t="s">
        <v>1169</v>
      </c>
      <c r="G87" s="315">
        <v>1</v>
      </c>
      <c r="H87" s="316">
        <v>0</v>
      </c>
      <c r="I87" s="316">
        <v>0</v>
      </c>
      <c r="J87" s="316">
        <v>1</v>
      </c>
      <c r="K87" s="317">
        <v>1</v>
      </c>
      <c r="L87" s="317">
        <f t="shared" ref="L87" si="6">+K87-G87</f>
        <v>0</v>
      </c>
      <c r="M87" s="303">
        <v>1</v>
      </c>
      <c r="N87" s="318" t="str">
        <f t="shared" ref="N87" si="7">IF(M87&lt;=$V$4,"T",IF(M87&lt;=$U$4,"R",IF(M87&gt;=$T$4,"P")))</f>
        <v>P</v>
      </c>
      <c r="O87" s="348"/>
      <c r="P87" s="297" t="s">
        <v>919</v>
      </c>
    </row>
    <row r="88" spans="1:37" ht="116.25" customHeight="1" x14ac:dyDescent="0.25">
      <c r="A88">
        <v>25</v>
      </c>
      <c r="B88" s="218" t="s">
        <v>1175</v>
      </c>
      <c r="C88" s="219" t="s">
        <v>185</v>
      </c>
      <c r="D88" s="219" t="s">
        <v>888</v>
      </c>
      <c r="E88" s="220" t="s">
        <v>786</v>
      </c>
      <c r="F88" s="221" t="s">
        <v>889</v>
      </c>
      <c r="G88" s="222">
        <v>0.25</v>
      </c>
      <c r="H88" s="223">
        <v>0.08</v>
      </c>
      <c r="I88" s="223">
        <v>0.08</v>
      </c>
      <c r="J88" s="223">
        <v>0.08</v>
      </c>
      <c r="K88" s="224">
        <f t="shared" si="5"/>
        <v>0.24</v>
      </c>
      <c r="L88" s="224">
        <f>+K88-G88</f>
        <v>-1.0000000000000009E-2</v>
      </c>
      <c r="M88" s="225">
        <f>K88/G88</f>
        <v>0.96</v>
      </c>
      <c r="N88" s="226" t="str">
        <f t="shared" si="3"/>
        <v>P</v>
      </c>
      <c r="O88" s="226" t="s">
        <v>790</v>
      </c>
      <c r="P88" s="219" t="s">
        <v>919</v>
      </c>
    </row>
    <row r="89" spans="1:37" s="368" customFormat="1" ht="121.5" customHeight="1" x14ac:dyDescent="0.25">
      <c r="A89" s="275">
        <v>26</v>
      </c>
      <c r="B89" s="351" t="s">
        <v>1176</v>
      </c>
      <c r="C89" s="219" t="s">
        <v>828</v>
      </c>
      <c r="D89" s="219" t="s">
        <v>829</v>
      </c>
      <c r="E89" s="220" t="s">
        <v>786</v>
      </c>
      <c r="F89" s="221" t="s">
        <v>1157</v>
      </c>
      <c r="G89" s="256">
        <v>0.8</v>
      </c>
      <c r="H89" s="256">
        <v>0</v>
      </c>
      <c r="I89" s="256">
        <v>0</v>
      </c>
      <c r="J89" s="256">
        <v>0.79</v>
      </c>
      <c r="K89" s="256">
        <f t="shared" ref="K89" si="8">SUM(H89+I89+J89)</f>
        <v>0.79</v>
      </c>
      <c r="L89" s="256">
        <f t="shared" ref="L89" si="9">+K89-G89</f>
        <v>-1.0000000000000009E-2</v>
      </c>
      <c r="M89" s="273">
        <f t="shared" ref="M89" si="10">K89/G89</f>
        <v>0.98750000000000004</v>
      </c>
      <c r="N89" s="226" t="str">
        <f t="shared" si="3"/>
        <v>P</v>
      </c>
      <c r="O89" s="226" t="s">
        <v>790</v>
      </c>
      <c r="P89" s="219" t="s">
        <v>1226</v>
      </c>
      <c r="Q89" s="275"/>
      <c r="R89" s="275"/>
      <c r="S89" s="275"/>
    </row>
    <row r="90" spans="1:37" ht="105" x14ac:dyDescent="0.25">
      <c r="A90">
        <v>27</v>
      </c>
      <c r="B90" s="351" t="s">
        <v>1177</v>
      </c>
      <c r="C90" s="219" t="s">
        <v>1070</v>
      </c>
      <c r="D90" s="219" t="s">
        <v>832</v>
      </c>
      <c r="E90" s="220" t="s">
        <v>786</v>
      </c>
      <c r="F90" s="221" t="s">
        <v>830</v>
      </c>
      <c r="G90" s="222">
        <v>0.12</v>
      </c>
      <c r="H90" s="223">
        <v>0.04</v>
      </c>
      <c r="I90" s="223">
        <v>0.04</v>
      </c>
      <c r="J90" s="223">
        <v>0.02</v>
      </c>
      <c r="K90" s="224">
        <f t="shared" si="5"/>
        <v>0.1</v>
      </c>
      <c r="L90" s="224">
        <f t="shared" si="4"/>
        <v>-1.999999999999999E-2</v>
      </c>
      <c r="M90" s="225">
        <f t="shared" ref="M90:M96" si="11">K90/G90</f>
        <v>0.83333333333333337</v>
      </c>
      <c r="N90" s="314" t="str">
        <f>IF(M90&lt;=$Y$8,"T",IF(M90&gt;=$X$8,"R",IF(M90&lt;=$W$8,"P")))</f>
        <v>R</v>
      </c>
      <c r="O90" s="226" t="s">
        <v>790</v>
      </c>
      <c r="P90" s="219" t="s">
        <v>925</v>
      </c>
    </row>
    <row r="91" spans="1:37" ht="126" customHeight="1" x14ac:dyDescent="0.25">
      <c r="A91">
        <v>28</v>
      </c>
      <c r="B91" s="218" t="s">
        <v>1178</v>
      </c>
      <c r="C91" s="219" t="s">
        <v>831</v>
      </c>
      <c r="D91" s="219" t="s">
        <v>832</v>
      </c>
      <c r="E91" s="220" t="s">
        <v>786</v>
      </c>
      <c r="F91" s="221" t="s">
        <v>833</v>
      </c>
      <c r="G91" s="222">
        <v>0.25</v>
      </c>
      <c r="H91" s="223">
        <v>0.15</v>
      </c>
      <c r="I91" s="223">
        <v>0.05</v>
      </c>
      <c r="J91" s="223">
        <v>0.05</v>
      </c>
      <c r="K91" s="224">
        <f t="shared" ref="K91:K92" si="12">SUM(H91:J91)</f>
        <v>0.25</v>
      </c>
      <c r="L91" s="224">
        <f t="shared" si="4"/>
        <v>0</v>
      </c>
      <c r="M91" s="225">
        <f t="shared" si="11"/>
        <v>1</v>
      </c>
      <c r="N91" s="226" t="str">
        <f t="shared" si="3"/>
        <v>P</v>
      </c>
      <c r="O91" s="226" t="s">
        <v>790</v>
      </c>
      <c r="P91" s="219" t="s">
        <v>918</v>
      </c>
    </row>
    <row r="92" spans="1:37" ht="225" x14ac:dyDescent="0.25">
      <c r="A92">
        <v>29</v>
      </c>
      <c r="B92" s="218" t="s">
        <v>1179</v>
      </c>
      <c r="C92" s="219" t="s">
        <v>597</v>
      </c>
      <c r="D92" s="219" t="s">
        <v>890</v>
      </c>
      <c r="E92" s="245" t="s">
        <v>786</v>
      </c>
      <c r="F92" s="221" t="s">
        <v>834</v>
      </c>
      <c r="G92" s="222">
        <v>0.25</v>
      </c>
      <c r="H92" s="223">
        <v>0.09</v>
      </c>
      <c r="I92" s="223">
        <v>0.1</v>
      </c>
      <c r="J92" s="223">
        <v>0.06</v>
      </c>
      <c r="K92" s="224">
        <f t="shared" si="12"/>
        <v>0.25</v>
      </c>
      <c r="L92" s="224">
        <f t="shared" si="4"/>
        <v>0</v>
      </c>
      <c r="M92" s="225">
        <f t="shared" si="11"/>
        <v>1</v>
      </c>
      <c r="N92" s="226" t="str">
        <f t="shared" si="3"/>
        <v>P</v>
      </c>
      <c r="O92" s="226" t="s">
        <v>790</v>
      </c>
      <c r="P92" s="219" t="s">
        <v>919</v>
      </c>
    </row>
    <row r="93" spans="1:37" ht="120" x14ac:dyDescent="0.25">
      <c r="A93">
        <v>30</v>
      </c>
      <c r="B93" s="355" t="s">
        <v>1180</v>
      </c>
      <c r="C93" s="276" t="s">
        <v>1071</v>
      </c>
      <c r="D93" s="227" t="s">
        <v>1072</v>
      </c>
      <c r="E93" s="245" t="s">
        <v>786</v>
      </c>
      <c r="F93" s="277" t="s">
        <v>1059</v>
      </c>
      <c r="G93" s="222">
        <v>0.25</v>
      </c>
      <c r="H93" s="223">
        <v>0.08</v>
      </c>
      <c r="I93" s="223">
        <v>0.08</v>
      </c>
      <c r="J93" s="223">
        <v>0.09</v>
      </c>
      <c r="K93" s="224">
        <f t="shared" ref="K93" si="13">SUM(H93:J93)</f>
        <v>0.25</v>
      </c>
      <c r="L93" s="224">
        <f t="shared" ref="L93" si="14">+K93-G93</f>
        <v>0</v>
      </c>
      <c r="M93" s="225">
        <f t="shared" si="11"/>
        <v>1</v>
      </c>
      <c r="N93" s="226" t="str">
        <f t="shared" ref="N93" si="15">IF(M93&lt;=$Y$8,"T",IF(M93&lt;=$X$8,"R",IF(M93&gt;=$W$8,"P")))</f>
        <v>P</v>
      </c>
      <c r="O93" s="278"/>
      <c r="P93" s="276" t="s">
        <v>919</v>
      </c>
    </row>
    <row r="94" spans="1:37" ht="112.5" customHeight="1" x14ac:dyDescent="0.25">
      <c r="A94" s="275">
        <v>31</v>
      </c>
      <c r="B94" s="354" t="s">
        <v>1181</v>
      </c>
      <c r="C94" s="297" t="s">
        <v>617</v>
      </c>
      <c r="D94" s="297" t="s">
        <v>891</v>
      </c>
      <c r="E94" s="298" t="s">
        <v>786</v>
      </c>
      <c r="F94" s="299" t="s">
        <v>892</v>
      </c>
      <c r="G94" s="300">
        <v>0.25</v>
      </c>
      <c r="H94" s="301">
        <v>0.05</v>
      </c>
      <c r="I94" s="301">
        <v>0.08</v>
      </c>
      <c r="J94" s="301">
        <v>0.12</v>
      </c>
      <c r="K94" s="302">
        <f>SUM(H94:J94)</f>
        <v>0.25</v>
      </c>
      <c r="L94" s="302">
        <v>0</v>
      </c>
      <c r="M94" s="225">
        <f t="shared" si="11"/>
        <v>1</v>
      </c>
      <c r="N94" s="318" t="str">
        <f>IF(M94&lt;=$Y$8,"T",IF(M94&lt;=$X$8,"R",IF(M94&gt;=$W$8,"P")))</f>
        <v>P</v>
      </c>
      <c r="O94" s="318" t="s">
        <v>790</v>
      </c>
      <c r="P94" s="297" t="s">
        <v>919</v>
      </c>
    </row>
    <row r="95" spans="1:37" ht="177" customHeight="1" x14ac:dyDescent="0.25">
      <c r="A95">
        <v>32</v>
      </c>
      <c r="B95" s="354" t="s">
        <v>1182</v>
      </c>
      <c r="C95" s="297" t="s">
        <v>893</v>
      </c>
      <c r="D95" s="297" t="s">
        <v>894</v>
      </c>
      <c r="E95" s="298" t="s">
        <v>786</v>
      </c>
      <c r="F95" s="299" t="s">
        <v>1058</v>
      </c>
      <c r="G95" s="300">
        <v>0.22</v>
      </c>
      <c r="H95" s="301">
        <v>0.1</v>
      </c>
      <c r="I95" s="301">
        <v>0.08</v>
      </c>
      <c r="J95" s="301">
        <v>0.04</v>
      </c>
      <c r="K95" s="302">
        <f t="shared" ref="K95:K97" si="16">SUM(H95:J95)</f>
        <v>0.22</v>
      </c>
      <c r="L95" s="302">
        <f>+K95-G95</f>
        <v>0</v>
      </c>
      <c r="M95" s="225">
        <f t="shared" si="11"/>
        <v>1</v>
      </c>
      <c r="N95" s="318" t="str">
        <f>IF(M95&lt;=$Y$8,"T",IF(M95&lt;=$X$8,"R",IF(M95&gt;=$W$8,"P")))</f>
        <v>P</v>
      </c>
      <c r="O95" s="304" t="s">
        <v>790</v>
      </c>
      <c r="P95" s="313" t="s">
        <v>919</v>
      </c>
    </row>
    <row r="96" spans="1:37" ht="81.75" customHeight="1" x14ac:dyDescent="0.25">
      <c r="A96">
        <v>33</v>
      </c>
      <c r="B96" s="218" t="s">
        <v>1183</v>
      </c>
      <c r="C96" s="219" t="s">
        <v>617</v>
      </c>
      <c r="D96" s="219" t="s">
        <v>891</v>
      </c>
      <c r="E96" s="220" t="s">
        <v>786</v>
      </c>
      <c r="F96" s="221" t="s">
        <v>1057</v>
      </c>
      <c r="G96" s="222">
        <v>0.25</v>
      </c>
      <c r="H96" s="223">
        <v>0.1</v>
      </c>
      <c r="I96" s="223">
        <v>0.05</v>
      </c>
      <c r="J96" s="223">
        <v>0.08</v>
      </c>
      <c r="K96" s="224">
        <f t="shared" si="16"/>
        <v>0.23000000000000004</v>
      </c>
      <c r="L96" s="225">
        <f t="shared" si="4"/>
        <v>-1.9999999999999962E-2</v>
      </c>
      <c r="M96" s="225">
        <f t="shared" si="11"/>
        <v>0.92000000000000015</v>
      </c>
      <c r="N96" s="242" t="str">
        <f>IF(M96&lt;=$Y$8,"T",IF(M96&lt;=$X$8,"R",IF(M96&gt;=$W$8,"P")))</f>
        <v>P</v>
      </c>
      <c r="O96" s="226" t="s">
        <v>804</v>
      </c>
      <c r="P96" s="227" t="s">
        <v>919</v>
      </c>
    </row>
    <row r="97" spans="1:16" ht="126.75" customHeight="1" x14ac:dyDescent="0.25">
      <c r="A97">
        <v>34</v>
      </c>
      <c r="B97" s="351" t="s">
        <v>1184</v>
      </c>
      <c r="C97" s="219" t="s">
        <v>316</v>
      </c>
      <c r="D97" s="219" t="s">
        <v>895</v>
      </c>
      <c r="E97" s="220" t="s">
        <v>786</v>
      </c>
      <c r="F97" s="221" t="s">
        <v>969</v>
      </c>
      <c r="G97" s="222">
        <v>0.25</v>
      </c>
      <c r="H97" s="223">
        <v>0.09</v>
      </c>
      <c r="I97" s="223">
        <v>0.08</v>
      </c>
      <c r="J97" s="223">
        <v>0.08</v>
      </c>
      <c r="K97" s="224">
        <f t="shared" si="16"/>
        <v>0.25</v>
      </c>
      <c r="L97" s="224">
        <f t="shared" si="4"/>
        <v>0</v>
      </c>
      <c r="M97" s="222">
        <v>1</v>
      </c>
      <c r="N97" s="226" t="str">
        <f t="shared" ref="N97:N106" si="17">IF(M97&lt;=$Y$8,"T",IF(M97&lt;=$X$8,"R",IF(M97&gt;=$W$8,"P")))</f>
        <v>P</v>
      </c>
      <c r="O97" s="226" t="s">
        <v>790</v>
      </c>
      <c r="P97" s="227" t="s">
        <v>925</v>
      </c>
    </row>
    <row r="98" spans="1:16" ht="90" customHeight="1" x14ac:dyDescent="0.25">
      <c r="A98">
        <v>35</v>
      </c>
      <c r="B98" s="355" t="s">
        <v>1185</v>
      </c>
      <c r="C98" s="276" t="s">
        <v>338</v>
      </c>
      <c r="D98" s="219" t="s">
        <v>973</v>
      </c>
      <c r="E98" s="220" t="s">
        <v>786</v>
      </c>
      <c r="F98" s="277" t="s">
        <v>976</v>
      </c>
      <c r="G98" s="222">
        <v>0.25</v>
      </c>
      <c r="H98" s="223">
        <v>0.1</v>
      </c>
      <c r="I98" s="223">
        <v>0.09</v>
      </c>
      <c r="J98" s="223">
        <v>0.05</v>
      </c>
      <c r="K98" s="224">
        <f t="shared" ref="K98" si="18">SUM(H98:J98)</f>
        <v>0.24</v>
      </c>
      <c r="L98" s="225">
        <f t="shared" ref="L98" si="19">+K98-G98</f>
        <v>-1.0000000000000009E-2</v>
      </c>
      <c r="M98" s="225">
        <f t="shared" ref="M98" si="20">K98/G98</f>
        <v>0.96</v>
      </c>
      <c r="N98" s="226" t="str">
        <f t="shared" ref="N98" si="21">IF(M98&lt;=$Y$8,"T",IF(M98&lt;=$X$8,"R",IF(M98&gt;=$W$8,"P")))</f>
        <v>P</v>
      </c>
      <c r="O98" s="278"/>
      <c r="P98" s="227" t="s">
        <v>919</v>
      </c>
    </row>
    <row r="99" spans="1:16" ht="74.25" customHeight="1" x14ac:dyDescent="0.25">
      <c r="A99">
        <v>36</v>
      </c>
      <c r="B99" s="218" t="s">
        <v>1186</v>
      </c>
      <c r="C99" s="219" t="s">
        <v>896</v>
      </c>
      <c r="D99" s="219" t="s">
        <v>897</v>
      </c>
      <c r="E99" s="220" t="s">
        <v>786</v>
      </c>
      <c r="F99" s="221" t="s">
        <v>898</v>
      </c>
      <c r="G99" s="222">
        <v>0.25</v>
      </c>
      <c r="H99" s="223">
        <v>0.09</v>
      </c>
      <c r="I99" s="223">
        <v>0.1</v>
      </c>
      <c r="J99" s="223">
        <v>0.06</v>
      </c>
      <c r="K99" s="224">
        <f t="shared" ref="K99:K100" si="22">SUM(H99:J99)</f>
        <v>0.25</v>
      </c>
      <c r="L99" s="225">
        <f t="shared" ref="L99:L100" si="23">+K99-G99</f>
        <v>0</v>
      </c>
      <c r="M99" s="225">
        <f t="shared" ref="M99:M100" si="24">K99/G99</f>
        <v>1</v>
      </c>
      <c r="N99" s="226" t="str">
        <f t="shared" si="17"/>
        <v>P</v>
      </c>
      <c r="O99" s="226" t="s">
        <v>789</v>
      </c>
      <c r="P99" s="227" t="s">
        <v>919</v>
      </c>
    </row>
    <row r="100" spans="1:16" ht="70.5" customHeight="1" x14ac:dyDescent="0.25">
      <c r="A100">
        <v>37</v>
      </c>
      <c r="B100" s="218" t="s">
        <v>1187</v>
      </c>
      <c r="C100" s="219" t="s">
        <v>345</v>
      </c>
      <c r="D100" s="243" t="s">
        <v>899</v>
      </c>
      <c r="E100" s="220" t="s">
        <v>786</v>
      </c>
      <c r="F100" s="221" t="s">
        <v>900</v>
      </c>
      <c r="G100" s="222">
        <v>0.25</v>
      </c>
      <c r="H100" s="223">
        <v>0.1</v>
      </c>
      <c r="I100" s="223">
        <v>0.09</v>
      </c>
      <c r="J100" s="223">
        <v>0.05</v>
      </c>
      <c r="K100" s="224">
        <f t="shared" si="22"/>
        <v>0.24</v>
      </c>
      <c r="L100" s="225">
        <f t="shared" si="23"/>
        <v>-1.0000000000000009E-2</v>
      </c>
      <c r="M100" s="225">
        <f t="shared" si="24"/>
        <v>0.96</v>
      </c>
      <c r="N100" s="226" t="str">
        <f t="shared" si="17"/>
        <v>P</v>
      </c>
      <c r="O100" s="226" t="s">
        <v>790</v>
      </c>
      <c r="P100" s="227" t="s">
        <v>919</v>
      </c>
    </row>
    <row r="101" spans="1:16" ht="106.5" customHeight="1" x14ac:dyDescent="0.25">
      <c r="A101">
        <v>38</v>
      </c>
      <c r="B101" s="218" t="s">
        <v>1188</v>
      </c>
      <c r="C101" s="219" t="s">
        <v>353</v>
      </c>
      <c r="D101" s="219" t="s">
        <v>901</v>
      </c>
      <c r="E101" s="220" t="s">
        <v>786</v>
      </c>
      <c r="F101" s="221" t="s">
        <v>970</v>
      </c>
      <c r="G101" s="222">
        <v>0.25</v>
      </c>
      <c r="H101" s="223">
        <v>0.06</v>
      </c>
      <c r="I101" s="223">
        <v>0.12</v>
      </c>
      <c r="J101" s="223">
        <v>7.0000000000000007E-2</v>
      </c>
      <c r="K101" s="224">
        <f t="shared" ref="K101:K102" si="25">SUM(H101:J101)</f>
        <v>0.25</v>
      </c>
      <c r="L101" s="225">
        <f t="shared" ref="L101:L102" si="26">+K101-G101</f>
        <v>0</v>
      </c>
      <c r="M101" s="225">
        <f t="shared" ref="M101:M102" si="27">K101/G101</f>
        <v>1</v>
      </c>
      <c r="N101" s="226" t="str">
        <f t="shared" si="17"/>
        <v>P</v>
      </c>
      <c r="O101" s="226" t="s">
        <v>790</v>
      </c>
      <c r="P101" s="227" t="s">
        <v>919</v>
      </c>
    </row>
    <row r="102" spans="1:16" ht="121.5" customHeight="1" x14ac:dyDescent="0.25">
      <c r="A102">
        <v>39</v>
      </c>
      <c r="B102" s="218" t="s">
        <v>1189</v>
      </c>
      <c r="C102" s="219" t="s">
        <v>364</v>
      </c>
      <c r="D102" s="219" t="s">
        <v>902</v>
      </c>
      <c r="E102" s="220" t="s">
        <v>786</v>
      </c>
      <c r="F102" s="221" t="s">
        <v>971</v>
      </c>
      <c r="G102" s="222">
        <v>0.25</v>
      </c>
      <c r="H102" s="223">
        <v>0.1</v>
      </c>
      <c r="I102" s="223">
        <v>0.09</v>
      </c>
      <c r="J102" s="223">
        <v>0.06</v>
      </c>
      <c r="K102" s="224">
        <f t="shared" si="25"/>
        <v>0.25</v>
      </c>
      <c r="L102" s="225">
        <f t="shared" si="26"/>
        <v>0</v>
      </c>
      <c r="M102" s="225">
        <f t="shared" si="27"/>
        <v>1</v>
      </c>
      <c r="N102" s="226" t="str">
        <f t="shared" si="17"/>
        <v>P</v>
      </c>
      <c r="O102" s="226" t="s">
        <v>790</v>
      </c>
      <c r="P102" s="227" t="s">
        <v>919</v>
      </c>
    </row>
    <row r="103" spans="1:16" ht="108.75" customHeight="1" x14ac:dyDescent="0.25">
      <c r="A103">
        <v>40</v>
      </c>
      <c r="B103" s="218" t="s">
        <v>1190</v>
      </c>
      <c r="C103" s="219" t="s">
        <v>374</v>
      </c>
      <c r="D103" s="219" t="s">
        <v>903</v>
      </c>
      <c r="E103" s="220" t="s">
        <v>786</v>
      </c>
      <c r="F103" s="221" t="s">
        <v>904</v>
      </c>
      <c r="G103" s="222">
        <v>0.25</v>
      </c>
      <c r="H103" s="223">
        <v>0.08</v>
      </c>
      <c r="I103" s="223">
        <v>0.08</v>
      </c>
      <c r="J103" s="223">
        <v>0.09</v>
      </c>
      <c r="K103" s="224">
        <f t="shared" ref="K103:K112" si="28">SUM(H103:J103)</f>
        <v>0.25</v>
      </c>
      <c r="L103" s="224">
        <f t="shared" si="4"/>
        <v>0</v>
      </c>
      <c r="M103" s="225">
        <f t="shared" ref="M103:M112" si="29">K103/G103</f>
        <v>1</v>
      </c>
      <c r="N103" s="226" t="str">
        <f t="shared" si="17"/>
        <v>P</v>
      </c>
      <c r="O103" s="226" t="s">
        <v>790</v>
      </c>
      <c r="P103" s="227" t="s">
        <v>919</v>
      </c>
    </row>
    <row r="104" spans="1:16" ht="114.75" customHeight="1" x14ac:dyDescent="0.25">
      <c r="A104">
        <v>41</v>
      </c>
      <c r="B104" s="351" t="s">
        <v>1191</v>
      </c>
      <c r="C104" s="219" t="s">
        <v>411</v>
      </c>
      <c r="D104" s="219" t="s">
        <v>1074</v>
      </c>
      <c r="E104" s="220" t="s">
        <v>786</v>
      </c>
      <c r="F104" s="221" t="s">
        <v>905</v>
      </c>
      <c r="G104" s="222">
        <v>0.47049999999999997</v>
      </c>
      <c r="H104" s="223">
        <v>0.1</v>
      </c>
      <c r="I104" s="223">
        <v>0.2</v>
      </c>
      <c r="J104" s="223">
        <v>0.17</v>
      </c>
      <c r="K104" s="222">
        <v>0.47049999999999997</v>
      </c>
      <c r="L104" s="224">
        <f t="shared" si="4"/>
        <v>0</v>
      </c>
      <c r="M104" s="225">
        <f t="shared" si="29"/>
        <v>1</v>
      </c>
      <c r="N104" s="226" t="str">
        <f t="shared" si="17"/>
        <v>P</v>
      </c>
      <c r="O104" s="226" t="s">
        <v>790</v>
      </c>
      <c r="P104" s="227" t="s">
        <v>1225</v>
      </c>
    </row>
    <row r="105" spans="1:16" ht="111" customHeight="1" x14ac:dyDescent="0.25">
      <c r="A105">
        <v>42</v>
      </c>
      <c r="B105" s="218" t="s">
        <v>1192</v>
      </c>
      <c r="C105" s="219" t="s">
        <v>1018</v>
      </c>
      <c r="D105" s="219" t="s">
        <v>1043</v>
      </c>
      <c r="E105" s="220" t="s">
        <v>788</v>
      </c>
      <c r="F105" s="221" t="s">
        <v>1044</v>
      </c>
      <c r="G105" s="246">
        <v>7</v>
      </c>
      <c r="H105" s="247">
        <v>0</v>
      </c>
      <c r="I105" s="247">
        <v>4</v>
      </c>
      <c r="J105" s="247">
        <v>3</v>
      </c>
      <c r="K105" s="248">
        <f t="shared" si="28"/>
        <v>7</v>
      </c>
      <c r="L105" s="248">
        <f>+K105-G105</f>
        <v>0</v>
      </c>
      <c r="M105" s="249">
        <f>K105/G105</f>
        <v>1</v>
      </c>
      <c r="N105" s="226" t="str">
        <f t="shared" si="17"/>
        <v>P</v>
      </c>
      <c r="O105" s="226" t="s">
        <v>790</v>
      </c>
      <c r="P105" s="227" t="s">
        <v>919</v>
      </c>
    </row>
    <row r="106" spans="1:16" ht="198" customHeight="1" x14ac:dyDescent="0.25">
      <c r="A106">
        <v>43</v>
      </c>
      <c r="B106" s="354" t="s">
        <v>1193</v>
      </c>
      <c r="C106" s="297" t="s">
        <v>1171</v>
      </c>
      <c r="D106" s="297" t="s">
        <v>1172</v>
      </c>
      <c r="E106" s="298" t="s">
        <v>788</v>
      </c>
      <c r="F106" s="299" t="s">
        <v>1173</v>
      </c>
      <c r="G106" s="315">
        <v>1</v>
      </c>
      <c r="H106" s="316">
        <v>0</v>
      </c>
      <c r="I106" s="316">
        <v>0</v>
      </c>
      <c r="J106" s="316">
        <v>1</v>
      </c>
      <c r="K106" s="317">
        <f t="shared" si="28"/>
        <v>1</v>
      </c>
      <c r="L106" s="317">
        <f>+K106-G106</f>
        <v>0</v>
      </c>
      <c r="M106" s="303">
        <f>K106/G106</f>
        <v>1</v>
      </c>
      <c r="N106" s="304" t="str">
        <f t="shared" si="17"/>
        <v>P</v>
      </c>
      <c r="O106" s="304"/>
      <c r="P106" s="227" t="s">
        <v>919</v>
      </c>
    </row>
    <row r="107" spans="1:16" ht="107.25" customHeight="1" x14ac:dyDescent="0.25">
      <c r="A107">
        <v>44</v>
      </c>
      <c r="B107" s="218" t="s">
        <v>1194</v>
      </c>
      <c r="C107" s="219" t="s">
        <v>416</v>
      </c>
      <c r="D107" s="219" t="s">
        <v>806</v>
      </c>
      <c r="E107" s="220" t="s">
        <v>788</v>
      </c>
      <c r="F107" s="221" t="s">
        <v>906</v>
      </c>
      <c r="G107" s="246">
        <v>1</v>
      </c>
      <c r="H107" s="247">
        <v>0</v>
      </c>
      <c r="I107" s="247">
        <v>0</v>
      </c>
      <c r="J107" s="247">
        <v>1</v>
      </c>
      <c r="K107" s="248">
        <f t="shared" ref="K107" si="30">SUM(H107:J107)</f>
        <v>1</v>
      </c>
      <c r="L107" s="248">
        <f>+K107-G107</f>
        <v>0</v>
      </c>
      <c r="M107" s="249">
        <f>K107/G107</f>
        <v>1</v>
      </c>
      <c r="N107" s="226" t="str">
        <f t="shared" ref="N107" si="31">IF(M107&lt;=$Y$8,"T",IF(M107&lt;=$X$8,"R",IF(M107&gt;=$W$8,"P")))</f>
        <v>P</v>
      </c>
      <c r="O107" s="226" t="s">
        <v>790</v>
      </c>
      <c r="P107" s="227" t="s">
        <v>919</v>
      </c>
    </row>
    <row r="108" spans="1:16" ht="143.25" customHeight="1" x14ac:dyDescent="0.25">
      <c r="A108" s="275">
        <v>45</v>
      </c>
      <c r="B108" s="218" t="s">
        <v>1195</v>
      </c>
      <c r="C108" s="219" t="s">
        <v>807</v>
      </c>
      <c r="D108" s="219" t="s">
        <v>808</v>
      </c>
      <c r="E108" s="220" t="s">
        <v>786</v>
      </c>
      <c r="F108" s="221" t="s">
        <v>907</v>
      </c>
      <c r="G108" s="222">
        <v>0.25</v>
      </c>
      <c r="H108" s="223">
        <v>0.06</v>
      </c>
      <c r="I108" s="223">
        <v>0.1</v>
      </c>
      <c r="J108" s="223">
        <v>0.09</v>
      </c>
      <c r="K108" s="224">
        <f>SUM(H108:J108)</f>
        <v>0.25</v>
      </c>
      <c r="L108" s="224">
        <f t="shared" si="4"/>
        <v>0</v>
      </c>
      <c r="M108" s="225">
        <f t="shared" si="29"/>
        <v>1</v>
      </c>
      <c r="N108" s="226" t="str">
        <f t="shared" ref="N108" si="32">IF(M108&lt;=$Y$8,"T",IF(M108&lt;=$X$8,"R",IF(M108&gt;=$W$8,"P")))</f>
        <v>P</v>
      </c>
      <c r="O108" s="226" t="s">
        <v>790</v>
      </c>
      <c r="P108" s="227" t="s">
        <v>919</v>
      </c>
    </row>
    <row r="109" spans="1:16" ht="120" customHeight="1" x14ac:dyDescent="0.25">
      <c r="A109">
        <v>46</v>
      </c>
      <c r="B109" s="350" t="s">
        <v>1196</v>
      </c>
      <c r="C109" s="297" t="s">
        <v>514</v>
      </c>
      <c r="D109" s="219" t="s">
        <v>1054</v>
      </c>
      <c r="E109" s="220" t="s">
        <v>786</v>
      </c>
      <c r="F109" s="299" t="s">
        <v>1158</v>
      </c>
      <c r="G109" s="222">
        <v>0.25</v>
      </c>
      <c r="H109" s="223">
        <v>0.05</v>
      </c>
      <c r="I109" s="223">
        <v>0.09</v>
      </c>
      <c r="J109" s="223">
        <v>0.09</v>
      </c>
      <c r="K109" s="224">
        <f>SUM(H109:J109)</f>
        <v>0.23</v>
      </c>
      <c r="L109" s="224">
        <f t="shared" ref="L109" si="33">+K109-G109</f>
        <v>-1.999999999999999E-2</v>
      </c>
      <c r="M109" s="225">
        <f t="shared" ref="M109" si="34">K109/G109</f>
        <v>0.92</v>
      </c>
      <c r="N109" s="226" t="str">
        <f t="shared" ref="N109" si="35">IF(M109&lt;=$Y$8,"T",IF(M109&lt;=$X$8,"R",IF(M109&gt;=$W$8,"P")))</f>
        <v>P</v>
      </c>
      <c r="O109" s="226" t="s">
        <v>790</v>
      </c>
      <c r="P109" s="227" t="s">
        <v>919</v>
      </c>
    </row>
    <row r="110" spans="1:16" ht="100.5" customHeight="1" x14ac:dyDescent="0.25">
      <c r="A110">
        <v>47</v>
      </c>
      <c r="B110" s="355" t="s">
        <v>1197</v>
      </c>
      <c r="C110" s="276" t="s">
        <v>440</v>
      </c>
      <c r="D110" s="219" t="s">
        <v>958</v>
      </c>
      <c r="E110" s="220" t="s">
        <v>786</v>
      </c>
      <c r="F110" s="277" t="s">
        <v>1159</v>
      </c>
      <c r="G110" s="222">
        <v>1</v>
      </c>
      <c r="H110" s="223" t="s">
        <v>786</v>
      </c>
      <c r="I110" s="223" t="s">
        <v>786</v>
      </c>
      <c r="J110" s="223">
        <v>0.6</v>
      </c>
      <c r="K110" s="224">
        <f>SUM(H110:J110)</f>
        <v>0.6</v>
      </c>
      <c r="L110" s="224">
        <f t="shared" ref="L110" si="36">+K110-G110</f>
        <v>-0.4</v>
      </c>
      <c r="M110" s="225">
        <f t="shared" ref="M110" si="37">K110/G110</f>
        <v>0.6</v>
      </c>
      <c r="N110" s="262" t="str">
        <f>IF(M110&lt;=$Y$8,"T",IF(M110&gt;=$X$8,"R",IF(M110&lt;=$W$8,"P")))</f>
        <v>R</v>
      </c>
      <c r="O110" s="278"/>
      <c r="P110" s="279" t="s">
        <v>1221</v>
      </c>
    </row>
    <row r="111" spans="1:16" ht="156.75" customHeight="1" x14ac:dyDescent="0.25">
      <c r="A111">
        <v>48</v>
      </c>
      <c r="B111" s="355" t="s">
        <v>1198</v>
      </c>
      <c r="C111" s="276" t="s">
        <v>451</v>
      </c>
      <c r="D111" s="276" t="s">
        <v>959</v>
      </c>
      <c r="E111" s="245" t="s">
        <v>788</v>
      </c>
      <c r="F111" s="277" t="s">
        <v>1160</v>
      </c>
      <c r="G111" s="246">
        <v>1</v>
      </c>
      <c r="H111" s="247">
        <v>0</v>
      </c>
      <c r="I111" s="247">
        <v>0</v>
      </c>
      <c r="J111" s="247">
        <v>1</v>
      </c>
      <c r="K111" s="248">
        <f t="shared" ref="K111" si="38">SUM(H111:J111)</f>
        <v>1</v>
      </c>
      <c r="L111" s="248">
        <f>+K111-G111</f>
        <v>0</v>
      </c>
      <c r="M111" s="249">
        <f>K111/G111</f>
        <v>1</v>
      </c>
      <c r="N111" s="226" t="str">
        <f t="shared" ref="N111" si="39">IF(M111&lt;=$Y$8,"T",IF(M111&lt;=$X$8,"R",IF(M111&gt;=$W$8,"P")))</f>
        <v>P</v>
      </c>
      <c r="O111" s="278"/>
      <c r="P111" s="227" t="s">
        <v>919</v>
      </c>
    </row>
    <row r="112" spans="1:16" ht="170.25" customHeight="1" x14ac:dyDescent="0.25">
      <c r="A112">
        <v>49</v>
      </c>
      <c r="B112" s="218" t="s">
        <v>1199</v>
      </c>
      <c r="C112" s="219" t="s">
        <v>908</v>
      </c>
      <c r="D112" s="219" t="s">
        <v>909</v>
      </c>
      <c r="E112" s="245" t="s">
        <v>788</v>
      </c>
      <c r="F112" s="221" t="s">
        <v>1156</v>
      </c>
      <c r="G112" s="250">
        <v>6</v>
      </c>
      <c r="H112" s="247">
        <v>2</v>
      </c>
      <c r="I112" s="247">
        <v>2</v>
      </c>
      <c r="J112" s="247">
        <v>1</v>
      </c>
      <c r="K112" s="248">
        <f t="shared" si="28"/>
        <v>5</v>
      </c>
      <c r="L112" s="251">
        <v>0</v>
      </c>
      <c r="M112" s="225">
        <f t="shared" si="29"/>
        <v>0.83333333333333337</v>
      </c>
      <c r="N112" s="314" t="str">
        <f>IF(M112&lt;=$Y$8,"T",IF(M112&gt;=$X$8,"R",IF(M112&lt;=$W$8,"P")))</f>
        <v>R</v>
      </c>
      <c r="O112" s="226" t="s">
        <v>790</v>
      </c>
      <c r="P112" s="227" t="s">
        <v>1232</v>
      </c>
    </row>
    <row r="113" spans="1:16" ht="152.25" customHeight="1" x14ac:dyDescent="0.25">
      <c r="A113">
        <v>50</v>
      </c>
      <c r="B113" s="218" t="s">
        <v>1200</v>
      </c>
      <c r="C113" s="219" t="s">
        <v>499</v>
      </c>
      <c r="D113" s="219" t="s">
        <v>910</v>
      </c>
      <c r="E113" s="245" t="s">
        <v>788</v>
      </c>
      <c r="F113" s="221" t="s">
        <v>972</v>
      </c>
      <c r="G113" s="250">
        <v>1</v>
      </c>
      <c r="H113" s="247">
        <v>0</v>
      </c>
      <c r="I113" s="247">
        <v>0</v>
      </c>
      <c r="J113" s="247">
        <v>1</v>
      </c>
      <c r="K113" s="248">
        <v>1</v>
      </c>
      <c r="L113" s="251">
        <v>0</v>
      </c>
      <c r="M113" s="225">
        <f>K113/G113</f>
        <v>1</v>
      </c>
      <c r="N113" s="226" t="str">
        <f>IF(M113&lt;=$Y$8,"T",IF(M113&lt;=$X$8,"R",IF(M113&gt;=$W$8,"P")))</f>
        <v>P</v>
      </c>
      <c r="O113" s="226" t="s">
        <v>790</v>
      </c>
      <c r="P113" s="227" t="s">
        <v>919</v>
      </c>
    </row>
    <row r="114" spans="1:16" ht="176.25" customHeight="1" x14ac:dyDescent="0.25">
      <c r="A114">
        <v>51</v>
      </c>
      <c r="B114" s="356" t="s">
        <v>1201</v>
      </c>
      <c r="C114" s="253" t="s">
        <v>507</v>
      </c>
      <c r="D114" s="253" t="s">
        <v>960</v>
      </c>
      <c r="E114" s="245" t="s">
        <v>786</v>
      </c>
      <c r="F114" s="221" t="s">
        <v>805</v>
      </c>
      <c r="G114" s="256">
        <v>0.25</v>
      </c>
      <c r="H114" s="256">
        <v>0.08</v>
      </c>
      <c r="I114" s="256">
        <v>0.1</v>
      </c>
      <c r="J114" s="256">
        <v>0.04</v>
      </c>
      <c r="K114" s="256">
        <f>SUM(H114+I114+J114)</f>
        <v>0.22</v>
      </c>
      <c r="L114" s="256">
        <f>+K114-G114</f>
        <v>-0.03</v>
      </c>
      <c r="M114" s="273">
        <f>K114/G114</f>
        <v>0.88</v>
      </c>
      <c r="N114" s="262" t="str">
        <f>IF(M114&lt;=$Y$8,"T",IF(M114&gt;=$X$8,"R",IF(M114&lt;=$W$8,"P")))</f>
        <v>R</v>
      </c>
      <c r="O114" s="226" t="s">
        <v>790</v>
      </c>
      <c r="P114" s="227" t="s">
        <v>1233</v>
      </c>
    </row>
    <row r="115" spans="1:16" ht="183.75" customHeight="1" x14ac:dyDescent="0.25">
      <c r="A115">
        <v>52</v>
      </c>
      <c r="B115" s="357" t="s">
        <v>1202</v>
      </c>
      <c r="C115" s="253" t="s">
        <v>911</v>
      </c>
      <c r="D115" s="219" t="s">
        <v>912</v>
      </c>
      <c r="E115" s="245" t="s">
        <v>786</v>
      </c>
      <c r="F115" s="221" t="s">
        <v>1001</v>
      </c>
      <c r="G115" s="256">
        <v>0.25</v>
      </c>
      <c r="H115" s="256">
        <v>7.0000000000000007E-2</v>
      </c>
      <c r="I115" s="256">
        <v>0.1</v>
      </c>
      <c r="J115" s="256">
        <v>0.08</v>
      </c>
      <c r="K115" s="256">
        <f>SUM(H115+I115+J115)</f>
        <v>0.25</v>
      </c>
      <c r="L115" s="256">
        <f>+K115-G115</f>
        <v>0</v>
      </c>
      <c r="M115" s="273">
        <f>K115/G115</f>
        <v>1</v>
      </c>
      <c r="N115" s="226" t="str">
        <f>IF(M115&lt;=$Y$8,"T",IF(M115&lt;=$X$8,"R",IF(M115&gt;=$W$8,"P")))</f>
        <v>P</v>
      </c>
      <c r="O115" s="226" t="s">
        <v>790</v>
      </c>
      <c r="P115" s="227" t="s">
        <v>940</v>
      </c>
    </row>
    <row r="116" spans="1:16" ht="158.25" customHeight="1" x14ac:dyDescent="0.25">
      <c r="A116" s="275">
        <v>53</v>
      </c>
      <c r="B116" s="357" t="s">
        <v>1203</v>
      </c>
      <c r="C116" s="253" t="s">
        <v>10</v>
      </c>
      <c r="D116" s="253" t="s">
        <v>913</v>
      </c>
      <c r="E116" s="245" t="s">
        <v>786</v>
      </c>
      <c r="F116" s="221" t="s">
        <v>975</v>
      </c>
      <c r="G116" s="256">
        <v>0.25</v>
      </c>
      <c r="H116" s="257">
        <v>0.1</v>
      </c>
      <c r="I116" s="257">
        <v>0.09</v>
      </c>
      <c r="J116" s="257">
        <v>0.06</v>
      </c>
      <c r="K116" s="258">
        <f>SUM(H116+I116+J116)</f>
        <v>0.25</v>
      </c>
      <c r="L116" s="252">
        <f>+K116-G116</f>
        <v>0</v>
      </c>
      <c r="M116" s="274">
        <f>K116/G116</f>
        <v>1</v>
      </c>
      <c r="N116" s="226" t="str">
        <f t="shared" ref="N116:N121" si="40">IF(M116&lt;=$Y$8,"T",IF(M116&lt;=$X$8,"R",IF(M116&gt;=$W$8,"P")))</f>
        <v>P</v>
      </c>
      <c r="O116" s="226" t="s">
        <v>790</v>
      </c>
      <c r="P116" s="227" t="s">
        <v>1222</v>
      </c>
    </row>
    <row r="117" spans="1:16" ht="97.5" customHeight="1" x14ac:dyDescent="0.25">
      <c r="A117">
        <v>54</v>
      </c>
      <c r="B117" s="357" t="s">
        <v>1204</v>
      </c>
      <c r="C117" s="253" t="s">
        <v>809</v>
      </c>
      <c r="D117" s="253" t="s">
        <v>810</v>
      </c>
      <c r="E117" s="245" t="s">
        <v>786</v>
      </c>
      <c r="F117" s="221" t="s">
        <v>811</v>
      </c>
      <c r="G117" s="256">
        <v>0.19</v>
      </c>
      <c r="H117" s="223">
        <v>0.04</v>
      </c>
      <c r="I117" s="223">
        <v>0.1</v>
      </c>
      <c r="J117" s="223">
        <v>0.05</v>
      </c>
      <c r="K117" s="224">
        <f t="shared" ref="K117" si="41">SUM(H117:J117)</f>
        <v>0.19</v>
      </c>
      <c r="L117" s="225">
        <f t="shared" ref="L117" si="42">+K117-G117</f>
        <v>0</v>
      </c>
      <c r="M117" s="225">
        <f t="shared" ref="M117" si="43">K117/G117</f>
        <v>1</v>
      </c>
      <c r="N117" s="226" t="str">
        <f t="shared" si="40"/>
        <v>P</v>
      </c>
      <c r="O117" s="226" t="s">
        <v>790</v>
      </c>
      <c r="P117" s="227" t="s">
        <v>1222</v>
      </c>
    </row>
    <row r="118" spans="1:16" ht="120.75" customHeight="1" x14ac:dyDescent="0.25">
      <c r="A118">
        <v>55</v>
      </c>
      <c r="B118" s="358" t="s">
        <v>1205</v>
      </c>
      <c r="C118" s="253" t="s">
        <v>812</v>
      </c>
      <c r="D118" s="253" t="s">
        <v>813</v>
      </c>
      <c r="E118" s="245" t="s">
        <v>786</v>
      </c>
      <c r="F118" s="221" t="s">
        <v>814</v>
      </c>
      <c r="G118" s="256">
        <v>0.25</v>
      </c>
      <c r="H118" s="256">
        <v>7.0000000000000007E-2</v>
      </c>
      <c r="I118" s="256">
        <v>0.09</v>
      </c>
      <c r="J118" s="256">
        <v>0.08</v>
      </c>
      <c r="K118" s="256">
        <f t="shared" ref="K118:K130" si="44">SUM(H118+I118+J118)</f>
        <v>0.24</v>
      </c>
      <c r="L118" s="256">
        <f t="shared" ref="L118:L131" si="45">+K118-G118</f>
        <v>-1.0000000000000009E-2</v>
      </c>
      <c r="M118" s="273">
        <f t="shared" ref="M118:M130" si="46">K118/G118</f>
        <v>0.96</v>
      </c>
      <c r="N118" s="226" t="str">
        <f t="shared" si="40"/>
        <v>P</v>
      </c>
      <c r="O118" s="226" t="s">
        <v>790</v>
      </c>
      <c r="P118" s="227" t="s">
        <v>919</v>
      </c>
    </row>
    <row r="119" spans="1:16" ht="99" customHeight="1" x14ac:dyDescent="0.25">
      <c r="A119">
        <v>56</v>
      </c>
      <c r="B119" s="358" t="s">
        <v>1206</v>
      </c>
      <c r="C119" s="253" t="s">
        <v>815</v>
      </c>
      <c r="D119" s="253" t="s">
        <v>816</v>
      </c>
      <c r="E119" s="245" t="s">
        <v>786</v>
      </c>
      <c r="F119" s="254" t="s">
        <v>817</v>
      </c>
      <c r="G119" s="256">
        <v>0.25</v>
      </c>
      <c r="H119" s="256">
        <v>0.06</v>
      </c>
      <c r="I119" s="256">
        <v>0.09</v>
      </c>
      <c r="J119" s="256">
        <v>0.1</v>
      </c>
      <c r="K119" s="256">
        <f t="shared" si="44"/>
        <v>0.25</v>
      </c>
      <c r="L119" s="256">
        <f t="shared" si="45"/>
        <v>0</v>
      </c>
      <c r="M119" s="273">
        <f t="shared" si="46"/>
        <v>1</v>
      </c>
      <c r="N119" s="226" t="str">
        <f t="shared" si="40"/>
        <v>P</v>
      </c>
      <c r="O119" s="226" t="s">
        <v>790</v>
      </c>
      <c r="P119" s="227" t="s">
        <v>919</v>
      </c>
    </row>
    <row r="120" spans="1:16" ht="57.75" customHeight="1" x14ac:dyDescent="0.25">
      <c r="A120">
        <v>57</v>
      </c>
      <c r="B120" s="358" t="s">
        <v>1207</v>
      </c>
      <c r="C120" s="253" t="s">
        <v>818</v>
      </c>
      <c r="D120" s="253" t="s">
        <v>813</v>
      </c>
      <c r="E120" s="245" t="s">
        <v>786</v>
      </c>
      <c r="F120" s="254" t="s">
        <v>819</v>
      </c>
      <c r="G120" s="256">
        <v>0.25</v>
      </c>
      <c r="H120" s="256">
        <v>0.05</v>
      </c>
      <c r="I120" s="256">
        <v>0.1</v>
      </c>
      <c r="J120" s="256">
        <v>0.1</v>
      </c>
      <c r="K120" s="256">
        <f t="shared" si="44"/>
        <v>0.25</v>
      </c>
      <c r="L120" s="256">
        <f t="shared" si="45"/>
        <v>0</v>
      </c>
      <c r="M120" s="273">
        <f t="shared" si="46"/>
        <v>1</v>
      </c>
      <c r="N120" s="226" t="str">
        <f t="shared" si="40"/>
        <v>P</v>
      </c>
      <c r="O120" s="226" t="s">
        <v>790</v>
      </c>
      <c r="P120" s="227" t="s">
        <v>919</v>
      </c>
    </row>
    <row r="121" spans="1:16" ht="87" customHeight="1" x14ac:dyDescent="0.25">
      <c r="A121">
        <v>58</v>
      </c>
      <c r="B121" s="354" t="s">
        <v>1208</v>
      </c>
      <c r="C121" s="297" t="s">
        <v>820</v>
      </c>
      <c r="D121" s="297" t="s">
        <v>961</v>
      </c>
      <c r="E121" s="298" t="s">
        <v>786</v>
      </c>
      <c r="F121" s="299" t="s">
        <v>1229</v>
      </c>
      <c r="G121" s="319">
        <v>0.21</v>
      </c>
      <c r="H121" s="319">
        <v>0.01</v>
      </c>
      <c r="I121" s="319">
        <v>0.1</v>
      </c>
      <c r="J121" s="319">
        <v>0.1</v>
      </c>
      <c r="K121" s="319">
        <v>0.21</v>
      </c>
      <c r="L121" s="319">
        <f t="shared" si="45"/>
        <v>0</v>
      </c>
      <c r="M121" s="300">
        <f t="shared" si="46"/>
        <v>1</v>
      </c>
      <c r="N121" s="304" t="str">
        <f t="shared" si="40"/>
        <v>P</v>
      </c>
      <c r="O121" s="304" t="s">
        <v>790</v>
      </c>
      <c r="P121" s="313" t="s">
        <v>919</v>
      </c>
    </row>
    <row r="122" spans="1:16" ht="99" customHeight="1" x14ac:dyDescent="0.25">
      <c r="A122">
        <v>59</v>
      </c>
      <c r="B122" s="350" t="s">
        <v>1209</v>
      </c>
      <c r="C122" s="297" t="s">
        <v>74</v>
      </c>
      <c r="D122" s="297" t="s">
        <v>821</v>
      </c>
      <c r="E122" s="298" t="s">
        <v>786</v>
      </c>
      <c r="F122" s="299" t="s">
        <v>822</v>
      </c>
      <c r="G122" s="319">
        <v>0.25</v>
      </c>
      <c r="H122" s="319">
        <v>7.0000000000000007E-2</v>
      </c>
      <c r="I122" s="319">
        <v>0.09</v>
      </c>
      <c r="J122" s="319">
        <v>0.09</v>
      </c>
      <c r="K122" s="319">
        <f t="shared" si="44"/>
        <v>0.25</v>
      </c>
      <c r="L122" s="319">
        <f t="shared" si="45"/>
        <v>0</v>
      </c>
      <c r="M122" s="300">
        <f t="shared" si="46"/>
        <v>1</v>
      </c>
      <c r="N122" s="304" t="str">
        <f>IF(M122&lt;=$Y$8,"T",IF(M122&lt;=$X$8,"R",IF(M122&gt;=$W$8,"P")))</f>
        <v>P</v>
      </c>
      <c r="O122" s="304" t="s">
        <v>790</v>
      </c>
      <c r="P122" s="313" t="s">
        <v>919</v>
      </c>
    </row>
    <row r="123" spans="1:16" ht="165" x14ac:dyDescent="0.25">
      <c r="A123">
        <v>60</v>
      </c>
      <c r="B123" s="358" t="s">
        <v>1210</v>
      </c>
      <c r="C123" s="253" t="s">
        <v>941</v>
      </c>
      <c r="D123" s="253" t="s">
        <v>821</v>
      </c>
      <c r="E123" s="245" t="s">
        <v>786</v>
      </c>
      <c r="F123" s="254" t="s">
        <v>1055</v>
      </c>
      <c r="G123" s="256">
        <v>0.46</v>
      </c>
      <c r="H123" s="256">
        <v>0.11</v>
      </c>
      <c r="I123" s="256">
        <v>0.15</v>
      </c>
      <c r="J123" s="256">
        <v>0.2</v>
      </c>
      <c r="K123" s="256">
        <f>SUM(H123+I123+J123)</f>
        <v>0.46</v>
      </c>
      <c r="L123" s="256">
        <f>+K123-G123</f>
        <v>0</v>
      </c>
      <c r="M123" s="273">
        <f>K123/G123</f>
        <v>1</v>
      </c>
      <c r="N123" s="226" t="str">
        <f>IF(M123&lt;=$Y$8,"T",IF(M123&lt;=$X$8,"R",IF(M123&gt;=$W$8,"P")))</f>
        <v>P</v>
      </c>
      <c r="O123" s="226" t="s">
        <v>790</v>
      </c>
      <c r="P123" s="227" t="s">
        <v>919</v>
      </c>
    </row>
    <row r="124" spans="1:16" ht="157.5" customHeight="1" x14ac:dyDescent="0.25">
      <c r="A124">
        <v>61</v>
      </c>
      <c r="B124" s="359" t="s">
        <v>1211</v>
      </c>
      <c r="C124" s="276" t="s">
        <v>82</v>
      </c>
      <c r="D124" s="255" t="s">
        <v>974</v>
      </c>
      <c r="E124" s="245" t="s">
        <v>786</v>
      </c>
      <c r="F124" s="277" t="s">
        <v>1056</v>
      </c>
      <c r="G124" s="256">
        <v>0.25</v>
      </c>
      <c r="H124" s="256">
        <v>0.08</v>
      </c>
      <c r="I124" s="256">
        <v>0.09</v>
      </c>
      <c r="J124" s="256">
        <v>0.08</v>
      </c>
      <c r="K124" s="256">
        <f t="shared" ref="K124" si="47">SUM(H124+I124+J124)</f>
        <v>0.25</v>
      </c>
      <c r="L124" s="256">
        <f t="shared" ref="L124" si="48">+K124-G124</f>
        <v>0</v>
      </c>
      <c r="M124" s="273">
        <f t="shared" ref="M124" si="49">K124/G124</f>
        <v>1</v>
      </c>
      <c r="N124" s="226" t="str">
        <f>IF(M124&lt;=$Y$8,"T",IF(M124&lt;=$X$8,"R",IF(M124&gt;=$W$8,"P")))</f>
        <v>P</v>
      </c>
      <c r="O124" s="278"/>
      <c r="P124" s="227" t="s">
        <v>919</v>
      </c>
    </row>
    <row r="125" spans="1:16" ht="117.75" customHeight="1" x14ac:dyDescent="0.25">
      <c r="A125">
        <v>62</v>
      </c>
      <c r="B125" s="358" t="s">
        <v>1212</v>
      </c>
      <c r="C125" s="253" t="s">
        <v>93</v>
      </c>
      <c r="D125" s="255" t="s">
        <v>823</v>
      </c>
      <c r="E125" s="245" t="s">
        <v>786</v>
      </c>
      <c r="F125" s="254" t="s">
        <v>824</v>
      </c>
      <c r="G125" s="256">
        <v>1</v>
      </c>
      <c r="H125" s="256">
        <v>0</v>
      </c>
      <c r="I125" s="256">
        <v>0</v>
      </c>
      <c r="J125" s="256">
        <v>0.79800000000000004</v>
      </c>
      <c r="K125" s="256">
        <f t="shared" si="44"/>
        <v>0.79800000000000004</v>
      </c>
      <c r="L125" s="256">
        <f t="shared" si="45"/>
        <v>-0.20199999999999996</v>
      </c>
      <c r="M125" s="273">
        <f t="shared" si="46"/>
        <v>0.79800000000000004</v>
      </c>
      <c r="N125" s="262" t="str">
        <f>IF(M125&lt;=$Y$8,"T",IF(M125&gt;=$X$8,"R",IF(M125&lt;=$W$8,"P")))</f>
        <v>R</v>
      </c>
      <c r="O125" s="226" t="s">
        <v>790</v>
      </c>
      <c r="P125" s="227" t="s">
        <v>955</v>
      </c>
    </row>
    <row r="126" spans="1:16" ht="113.25" customHeight="1" x14ac:dyDescent="0.25">
      <c r="A126">
        <v>63</v>
      </c>
      <c r="B126" s="357" t="s">
        <v>1213</v>
      </c>
      <c r="C126" s="253" t="s">
        <v>835</v>
      </c>
      <c r="D126" s="253" t="s">
        <v>836</v>
      </c>
      <c r="E126" s="245" t="s">
        <v>786</v>
      </c>
      <c r="F126" s="254" t="s">
        <v>837</v>
      </c>
      <c r="G126" s="256">
        <v>0.9</v>
      </c>
      <c r="H126" s="256">
        <v>0</v>
      </c>
      <c r="I126" s="256">
        <v>0</v>
      </c>
      <c r="J126" s="256">
        <v>0.83</v>
      </c>
      <c r="K126" s="256">
        <f>SUM(H126+I126+J126)</f>
        <v>0.83</v>
      </c>
      <c r="L126" s="256">
        <f t="shared" si="45"/>
        <v>-7.0000000000000062E-2</v>
      </c>
      <c r="M126" s="273">
        <f t="shared" si="46"/>
        <v>0.92222222222222217</v>
      </c>
      <c r="N126" s="226" t="str">
        <f>IF(M126&lt;=$Y$8,"T",IF(M126&lt;=$X$8,"R",IF(M126&gt;=$W$8,"P")))</f>
        <v>P</v>
      </c>
      <c r="O126" s="226" t="s">
        <v>790</v>
      </c>
      <c r="P126" s="227" t="s">
        <v>919</v>
      </c>
    </row>
    <row r="127" spans="1:16" ht="79.5" customHeight="1" x14ac:dyDescent="0.25">
      <c r="A127">
        <v>64</v>
      </c>
      <c r="B127" s="357" t="s">
        <v>1214</v>
      </c>
      <c r="C127" s="253" t="s">
        <v>838</v>
      </c>
      <c r="D127" s="253" t="s">
        <v>839</v>
      </c>
      <c r="E127" s="245" t="s">
        <v>786</v>
      </c>
      <c r="F127" s="254" t="s">
        <v>840</v>
      </c>
      <c r="G127" s="256">
        <v>0.25</v>
      </c>
      <c r="H127" s="256">
        <v>0.1</v>
      </c>
      <c r="I127" s="256">
        <v>0.1</v>
      </c>
      <c r="J127" s="256">
        <v>0.05</v>
      </c>
      <c r="K127" s="256">
        <f t="shared" si="44"/>
        <v>0.25</v>
      </c>
      <c r="L127" s="256">
        <f t="shared" si="45"/>
        <v>0</v>
      </c>
      <c r="M127" s="273">
        <f t="shared" si="46"/>
        <v>1</v>
      </c>
      <c r="N127" s="226" t="str">
        <f t="shared" ref="N127:N132" si="50">IF(M127&lt;=$Y$8,"T",IF(M127&lt;=$X$8,"R",IF(M127&gt;=$W$8,"P")))</f>
        <v>P</v>
      </c>
      <c r="O127" s="226" t="s">
        <v>790</v>
      </c>
      <c r="P127" s="227" t="s">
        <v>919</v>
      </c>
    </row>
    <row r="128" spans="1:16" ht="162.75" customHeight="1" x14ac:dyDescent="0.25">
      <c r="A128">
        <v>65</v>
      </c>
      <c r="B128" s="357" t="s">
        <v>1215</v>
      </c>
      <c r="C128" s="253" t="s">
        <v>841</v>
      </c>
      <c r="D128" s="253" t="s">
        <v>914</v>
      </c>
      <c r="E128" s="245" t="s">
        <v>786</v>
      </c>
      <c r="F128" s="254" t="s">
        <v>842</v>
      </c>
      <c r="G128" s="256">
        <v>0.25</v>
      </c>
      <c r="H128" s="256">
        <v>0.1</v>
      </c>
      <c r="I128" s="256">
        <v>7.0000000000000007E-2</v>
      </c>
      <c r="J128" s="256">
        <v>7.0000000000000007E-2</v>
      </c>
      <c r="K128" s="256">
        <f t="shared" si="44"/>
        <v>0.24000000000000002</v>
      </c>
      <c r="L128" s="256">
        <f t="shared" si="45"/>
        <v>-9.9999999999999811E-3</v>
      </c>
      <c r="M128" s="273">
        <f t="shared" si="46"/>
        <v>0.96000000000000008</v>
      </c>
      <c r="N128" s="226" t="str">
        <f t="shared" si="50"/>
        <v>P</v>
      </c>
      <c r="O128" s="226" t="s">
        <v>790</v>
      </c>
      <c r="P128" s="227" t="s">
        <v>919</v>
      </c>
    </row>
    <row r="129" spans="1:31" ht="153.75" customHeight="1" x14ac:dyDescent="0.25">
      <c r="A129">
        <v>66</v>
      </c>
      <c r="B129" s="357" t="s">
        <v>1216</v>
      </c>
      <c r="C129" s="253" t="s">
        <v>843</v>
      </c>
      <c r="D129" s="253" t="s">
        <v>844</v>
      </c>
      <c r="E129" s="245" t="s">
        <v>786</v>
      </c>
      <c r="F129" s="254" t="s">
        <v>842</v>
      </c>
      <c r="G129" s="256">
        <v>0.25</v>
      </c>
      <c r="H129" s="256">
        <v>0.08</v>
      </c>
      <c r="I129" s="256">
        <v>0.08</v>
      </c>
      <c r="J129" s="256">
        <v>0.08</v>
      </c>
      <c r="K129" s="256">
        <f t="shared" si="44"/>
        <v>0.24</v>
      </c>
      <c r="L129" s="256">
        <f t="shared" si="45"/>
        <v>-1.0000000000000009E-2</v>
      </c>
      <c r="M129" s="273">
        <f t="shared" si="46"/>
        <v>0.96</v>
      </c>
      <c r="N129" s="226" t="str">
        <f t="shared" si="50"/>
        <v>P</v>
      </c>
      <c r="O129" s="226" t="s">
        <v>790</v>
      </c>
      <c r="P129" s="227" t="s">
        <v>919</v>
      </c>
    </row>
    <row r="130" spans="1:31" ht="63.75" customHeight="1" x14ac:dyDescent="0.25">
      <c r="A130">
        <v>67</v>
      </c>
      <c r="B130" s="360" t="s">
        <v>1217</v>
      </c>
      <c r="C130" s="253" t="s">
        <v>845</v>
      </c>
      <c r="D130" s="253" t="s">
        <v>846</v>
      </c>
      <c r="E130" s="245" t="s">
        <v>786</v>
      </c>
      <c r="F130" s="254" t="s">
        <v>842</v>
      </c>
      <c r="G130" s="256">
        <v>0.25</v>
      </c>
      <c r="H130" s="256">
        <v>0.1</v>
      </c>
      <c r="I130" s="256">
        <v>0.08</v>
      </c>
      <c r="J130" s="256">
        <v>7.0000000000000007E-2</v>
      </c>
      <c r="K130" s="256">
        <f t="shared" si="44"/>
        <v>0.25</v>
      </c>
      <c r="L130" s="256">
        <f t="shared" si="45"/>
        <v>0</v>
      </c>
      <c r="M130" s="273">
        <f t="shared" si="46"/>
        <v>1</v>
      </c>
      <c r="N130" s="226" t="str">
        <f t="shared" si="50"/>
        <v>P</v>
      </c>
      <c r="O130" s="226" t="s">
        <v>790</v>
      </c>
      <c r="P130" s="227" t="s">
        <v>919</v>
      </c>
    </row>
    <row r="131" spans="1:31" ht="165" customHeight="1" x14ac:dyDescent="0.25">
      <c r="A131">
        <v>68</v>
      </c>
      <c r="B131" s="349" t="s">
        <v>1218</v>
      </c>
      <c r="C131" s="253" t="s">
        <v>915</v>
      </c>
      <c r="D131" s="253" t="s">
        <v>916</v>
      </c>
      <c r="E131" s="245" t="s">
        <v>786</v>
      </c>
      <c r="F131" s="254" t="s">
        <v>1003</v>
      </c>
      <c r="G131" s="222">
        <v>0.25</v>
      </c>
      <c r="H131" s="223">
        <v>0.08</v>
      </c>
      <c r="I131" s="223">
        <v>0.04</v>
      </c>
      <c r="J131" s="223">
        <v>0.1</v>
      </c>
      <c r="K131" s="224">
        <f>SUM(H131:J131)</f>
        <v>0.22</v>
      </c>
      <c r="L131" s="225">
        <f t="shared" si="45"/>
        <v>-0.03</v>
      </c>
      <c r="M131" s="273">
        <f t="shared" ref="M131:M132" si="51">K131/G131</f>
        <v>0.88</v>
      </c>
      <c r="N131" s="262" t="str">
        <f>IF(M131&lt;=$Y$8,"T",IF(M131&gt;=$X$8,"R",IF(M131&lt;=$W$8,"P")))</f>
        <v>R</v>
      </c>
      <c r="O131" s="226" t="s">
        <v>790</v>
      </c>
      <c r="P131" s="369" t="s">
        <v>1234</v>
      </c>
      <c r="Q131" s="264"/>
      <c r="R131" s="264"/>
    </row>
    <row r="132" spans="1:31" ht="129.75" customHeight="1" x14ac:dyDescent="0.25">
      <c r="A132">
        <v>69</v>
      </c>
      <c r="B132" s="357" t="s">
        <v>1219</v>
      </c>
      <c r="C132" s="253" t="s">
        <v>395</v>
      </c>
      <c r="D132" s="253" t="s">
        <v>847</v>
      </c>
      <c r="E132" s="245" t="s">
        <v>786</v>
      </c>
      <c r="F132" s="254" t="s">
        <v>917</v>
      </c>
      <c r="G132" s="256">
        <v>1</v>
      </c>
      <c r="H132" s="256">
        <v>0.97809999999999997</v>
      </c>
      <c r="I132" s="256">
        <v>0</v>
      </c>
      <c r="J132" s="256">
        <v>0</v>
      </c>
      <c r="K132" s="256">
        <f t="shared" ref="K132" si="52">SUM(H132+I132+J132)</f>
        <v>0.97809999999999997</v>
      </c>
      <c r="L132" s="256">
        <f t="shared" ref="L132" si="53">+K132-G132</f>
        <v>-2.1900000000000031E-2</v>
      </c>
      <c r="M132" s="273">
        <f t="shared" si="51"/>
        <v>0.97809999999999997</v>
      </c>
      <c r="N132" s="226" t="str">
        <f t="shared" si="50"/>
        <v>P</v>
      </c>
      <c r="O132" s="226" t="s">
        <v>790</v>
      </c>
      <c r="P132" s="369" t="s">
        <v>1230</v>
      </c>
      <c r="Q132" s="265"/>
      <c r="R132" s="265"/>
      <c r="S132" s="264"/>
      <c r="T132" s="264"/>
      <c r="U132" s="264"/>
    </row>
    <row r="133" spans="1:31" ht="21" customHeight="1" x14ac:dyDescent="0.25">
      <c r="Q133" s="291"/>
      <c r="R133" s="265"/>
      <c r="S133" s="265"/>
      <c r="T133" s="265"/>
      <c r="U133" s="265"/>
    </row>
    <row r="134" spans="1:31" ht="21" customHeight="1" x14ac:dyDescent="0.25">
      <c r="Q134" s="291"/>
      <c r="T134" s="291"/>
      <c r="U134" s="265"/>
    </row>
    <row r="135" spans="1:31" ht="38.25" customHeight="1" x14ac:dyDescent="0.25">
      <c r="Q135" s="291"/>
      <c r="T135" s="291"/>
      <c r="U135" s="265"/>
    </row>
    <row r="136" spans="1:31" ht="21" x14ac:dyDescent="0.35">
      <c r="B136" s="263"/>
      <c r="C136" s="263"/>
      <c r="D136" s="263"/>
      <c r="E136" s="263"/>
      <c r="F136" s="263"/>
      <c r="G136" s="263"/>
      <c r="H136" s="263"/>
      <c r="I136" s="263"/>
      <c r="J136" s="263"/>
      <c r="K136" s="263"/>
      <c r="L136" s="263"/>
      <c r="M136" s="263"/>
      <c r="N136" s="263"/>
      <c r="O136" s="263"/>
      <c r="P136" s="263"/>
      <c r="Q136" s="322"/>
      <c r="T136" s="292"/>
      <c r="U136" s="265"/>
    </row>
    <row r="137" spans="1:31" ht="21" x14ac:dyDescent="0.35">
      <c r="B137" s="263"/>
      <c r="C137" s="263"/>
      <c r="D137" s="263"/>
      <c r="E137" s="263"/>
      <c r="F137" s="263"/>
      <c r="G137" s="263"/>
      <c r="H137" s="263"/>
      <c r="I137" s="263"/>
      <c r="J137" s="263"/>
      <c r="K137" s="263"/>
      <c r="L137" s="263"/>
      <c r="M137" s="263"/>
      <c r="N137" s="263"/>
      <c r="O137" s="263"/>
      <c r="P137" s="263"/>
      <c r="Q137" s="320"/>
      <c r="T137" s="292"/>
      <c r="U137" s="266"/>
    </row>
    <row r="138" spans="1:31" ht="23.25" x14ac:dyDescent="0.35">
      <c r="B138" s="1193"/>
      <c r="C138" s="1193"/>
      <c r="D138" s="1193"/>
      <c r="E138" s="1193"/>
      <c r="F138" s="1194"/>
      <c r="G138" s="263"/>
      <c r="H138" s="263"/>
      <c r="I138" s="263"/>
      <c r="J138" s="263"/>
      <c r="K138" s="1174" t="s">
        <v>1220</v>
      </c>
      <c r="L138" s="1174"/>
      <c r="M138" s="1174"/>
      <c r="N138" s="1174"/>
      <c r="O138" s="1174"/>
      <c r="P138" s="1174"/>
      <c r="Q138" s="321"/>
      <c r="T138" s="293"/>
      <c r="U138" s="266"/>
    </row>
    <row r="139" spans="1:31" ht="23.25" x14ac:dyDescent="0.35">
      <c r="B139" s="1195" t="s">
        <v>944</v>
      </c>
      <c r="C139" s="1193"/>
      <c r="D139" s="1193"/>
      <c r="E139" s="1195" t="s">
        <v>945</v>
      </c>
      <c r="F139" s="1196"/>
      <c r="G139" s="263"/>
      <c r="H139" s="263"/>
      <c r="I139" s="263"/>
      <c r="J139" s="263"/>
      <c r="K139" s="1174"/>
      <c r="L139" s="1174"/>
      <c r="M139" s="1174"/>
      <c r="N139" s="1174"/>
      <c r="O139" s="1174"/>
      <c r="P139" s="1174"/>
      <c r="Q139" s="294"/>
      <c r="T139" s="294"/>
      <c r="U139" s="266"/>
    </row>
    <row r="140" spans="1:31" ht="23.25" x14ac:dyDescent="0.35">
      <c r="B140" s="1195"/>
      <c r="C140" s="1193"/>
      <c r="D140" s="1193"/>
      <c r="E140" s="1195"/>
      <c r="F140" s="1196"/>
      <c r="G140" s="263"/>
      <c r="H140" s="263"/>
      <c r="I140" s="263"/>
      <c r="J140" s="263"/>
      <c r="K140" s="1175"/>
      <c r="L140" s="1175"/>
      <c r="M140" s="1175"/>
      <c r="N140" s="324" t="s">
        <v>947</v>
      </c>
      <c r="O140" s="1176"/>
      <c r="P140" s="324" t="s">
        <v>946</v>
      </c>
      <c r="Q140" s="295"/>
      <c r="T140" s="294"/>
      <c r="U140" s="268"/>
      <c r="AD140" s="363"/>
    </row>
    <row r="141" spans="1:31" ht="28.5" customHeight="1" x14ac:dyDescent="0.35">
      <c r="B141" s="1195"/>
      <c r="C141" s="1193"/>
      <c r="D141" s="1193"/>
      <c r="E141" s="1195"/>
      <c r="F141" s="1196"/>
      <c r="G141" s="263"/>
      <c r="H141" s="263"/>
      <c r="I141" s="263"/>
      <c r="J141" s="263"/>
      <c r="K141" s="1177" t="s">
        <v>948</v>
      </c>
      <c r="L141" s="1178">
        <v>0.9</v>
      </c>
      <c r="M141" s="1179" t="s">
        <v>790</v>
      </c>
      <c r="N141" s="1180">
        <v>58</v>
      </c>
      <c r="O141" s="1181">
        <v>0.88</v>
      </c>
      <c r="P141" s="1182">
        <f>N141/$N$144</f>
        <v>0.84057971014492749</v>
      </c>
      <c r="T141" s="296"/>
      <c r="U141" s="288"/>
      <c r="V141" s="288"/>
      <c r="W141" s="288"/>
      <c r="X141" s="288"/>
      <c r="AD141" s="364"/>
    </row>
    <row r="142" spans="1:31" ht="33.75" customHeight="1" x14ac:dyDescent="0.35">
      <c r="B142" s="1197"/>
      <c r="C142" s="1197"/>
      <c r="D142" s="1197"/>
      <c r="E142" s="1193"/>
      <c r="F142" s="1198"/>
      <c r="G142" s="263"/>
      <c r="H142" s="263"/>
      <c r="I142" s="263"/>
      <c r="J142" s="263"/>
      <c r="K142" s="1177" t="s">
        <v>949</v>
      </c>
      <c r="L142" s="1183">
        <v>0.8</v>
      </c>
      <c r="M142" s="1179" t="s">
        <v>789</v>
      </c>
      <c r="N142" s="1180">
        <v>10</v>
      </c>
      <c r="O142" s="1184">
        <v>0.08</v>
      </c>
      <c r="P142" s="1182">
        <f>N142/$N$144</f>
        <v>0.14492753623188406</v>
      </c>
      <c r="AD142" s="364"/>
    </row>
    <row r="143" spans="1:31" ht="46.5" x14ac:dyDescent="0.35">
      <c r="B143" s="1197"/>
      <c r="C143" s="1197"/>
      <c r="D143" s="1197"/>
      <c r="E143" s="1193"/>
      <c r="F143" s="1198"/>
      <c r="G143" s="263"/>
      <c r="H143" s="263"/>
      <c r="I143" s="263"/>
      <c r="J143" s="263"/>
      <c r="K143" s="1177" t="s">
        <v>950</v>
      </c>
      <c r="L143" s="1185">
        <v>0.7</v>
      </c>
      <c r="M143" s="1179" t="s">
        <v>804</v>
      </c>
      <c r="N143" s="1180">
        <v>1</v>
      </c>
      <c r="O143" s="1186">
        <v>0.04</v>
      </c>
      <c r="P143" s="1208">
        <f>N143/$N$144</f>
        <v>1.4492753623188406E-2</v>
      </c>
      <c r="AE143" s="362"/>
    </row>
    <row r="144" spans="1:31" ht="23.25" x14ac:dyDescent="0.35">
      <c r="B144" s="1199"/>
      <c r="C144" s="1200"/>
      <c r="D144" s="1201"/>
      <c r="E144" s="1202"/>
      <c r="F144" s="1203"/>
      <c r="G144" s="263"/>
      <c r="H144" s="263"/>
      <c r="I144" s="263"/>
      <c r="J144" s="263"/>
      <c r="K144" s="1187" t="s">
        <v>951</v>
      </c>
      <c r="L144" s="1188"/>
      <c r="M144" s="1189"/>
      <c r="N144" s="1190">
        <f>SUM(N141:N143)</f>
        <v>69</v>
      </c>
      <c r="O144" s="1191">
        <f>SUM(O136:Q139)</f>
        <v>0</v>
      </c>
      <c r="P144" s="1192">
        <f>SUM(P141:P143)</f>
        <v>0.99999999999999989</v>
      </c>
    </row>
    <row r="145" spans="2:16" ht="23.25" x14ac:dyDescent="0.35">
      <c r="B145" s="1204" t="s">
        <v>1091</v>
      </c>
      <c r="C145" s="1200"/>
      <c r="D145" s="1205"/>
      <c r="E145" s="1206" t="s">
        <v>1090</v>
      </c>
      <c r="F145" s="1205"/>
      <c r="G145" s="323"/>
      <c r="H145" s="323"/>
      <c r="I145" s="323"/>
      <c r="J145" s="323"/>
      <c r="K145" s="370"/>
      <c r="L145" s="370"/>
      <c r="M145" s="370"/>
      <c r="N145" s="370"/>
      <c r="O145" s="370"/>
      <c r="P145" s="370"/>
    </row>
    <row r="146" spans="2:16" ht="23.25" x14ac:dyDescent="0.35">
      <c r="B146" s="1205" t="s">
        <v>1238</v>
      </c>
      <c r="C146" s="1200"/>
      <c r="D146" s="1205"/>
      <c r="E146" s="1205" t="s">
        <v>952</v>
      </c>
      <c r="F146" s="1207"/>
      <c r="G146" s="263"/>
      <c r="H146" s="263"/>
      <c r="I146" s="263"/>
      <c r="J146" s="263"/>
      <c r="K146" s="263"/>
      <c r="L146" s="263"/>
    </row>
    <row r="147" spans="2:16" ht="20.25" x14ac:dyDescent="0.3">
      <c r="B147" s="267"/>
      <c r="C147" s="270"/>
      <c r="D147" s="271"/>
      <c r="E147" s="270"/>
      <c r="F147" s="269"/>
      <c r="G147" s="263"/>
      <c r="H147" s="263"/>
      <c r="I147" s="263"/>
      <c r="J147" s="263"/>
      <c r="K147" s="263"/>
      <c r="L147" s="263"/>
      <c r="M147" s="263"/>
      <c r="N147" s="263"/>
      <c r="O147" s="263"/>
      <c r="P147" s="263"/>
    </row>
    <row r="148" spans="2:16" ht="21" x14ac:dyDescent="0.35">
      <c r="B148" s="272"/>
      <c r="C148" s="272"/>
      <c r="D148" s="272"/>
      <c r="E148" s="272"/>
      <c r="F148" s="272"/>
      <c r="G148" s="263"/>
      <c r="H148" s="263"/>
      <c r="I148" s="263"/>
      <c r="J148" s="263"/>
      <c r="K148" s="263"/>
      <c r="L148" s="263"/>
      <c r="M148" s="263"/>
      <c r="N148" s="263"/>
      <c r="O148" s="263"/>
      <c r="P148" s="263"/>
    </row>
    <row r="149" spans="2:16" ht="21" x14ac:dyDescent="0.35">
      <c r="B149" s="272"/>
      <c r="C149" s="272"/>
      <c r="D149" s="272"/>
      <c r="E149" s="272"/>
      <c r="F149" s="272"/>
      <c r="G149" s="263"/>
      <c r="H149" s="263"/>
      <c r="I149" s="263"/>
      <c r="J149" s="263"/>
      <c r="K149" s="263"/>
      <c r="L149" s="263"/>
      <c r="M149" s="263"/>
      <c r="N149" s="263"/>
      <c r="O149" s="263"/>
      <c r="P149" s="263"/>
    </row>
  </sheetData>
  <mergeCells count="53">
    <mergeCell ref="B25:G25"/>
    <mergeCell ref="H25:K25"/>
    <mergeCell ref="L25:N25"/>
    <mergeCell ref="P25:P26"/>
    <mergeCell ref="B64:P64"/>
    <mergeCell ref="B47:P47"/>
    <mergeCell ref="B48:P48"/>
    <mergeCell ref="B49:P49"/>
    <mergeCell ref="B50:P50"/>
    <mergeCell ref="B51:P51"/>
    <mergeCell ref="B52:F52"/>
    <mergeCell ref="H52:K52"/>
    <mergeCell ref="L52:N52"/>
    <mergeCell ref="P52:P53"/>
    <mergeCell ref="B59:P59"/>
    <mergeCell ref="B60:P60"/>
    <mergeCell ref="B13:P14"/>
    <mergeCell ref="B17:P17"/>
    <mergeCell ref="B18:P18"/>
    <mergeCell ref="B19:P19"/>
    <mergeCell ref="B20:P20"/>
    <mergeCell ref="B21:P21"/>
    <mergeCell ref="B22:P22"/>
    <mergeCell ref="B23:P23"/>
    <mergeCell ref="B24:P24"/>
    <mergeCell ref="B46:P46"/>
    <mergeCell ref="B32:P32"/>
    <mergeCell ref="B33:P33"/>
    <mergeCell ref="B34:P34"/>
    <mergeCell ref="B35:P35"/>
    <mergeCell ref="B36:P36"/>
    <mergeCell ref="B37:P37"/>
    <mergeCell ref="B38:F38"/>
    <mergeCell ref="H38:K38"/>
    <mergeCell ref="L38:N38"/>
    <mergeCell ref="P38:P39"/>
    <mergeCell ref="B45:P45"/>
    <mergeCell ref="K138:P139"/>
    <mergeCell ref="K145:P145"/>
    <mergeCell ref="B61:P61"/>
    <mergeCell ref="B62:P62"/>
    <mergeCell ref="B63:P63"/>
    <mergeCell ref="B73:F73"/>
    <mergeCell ref="B72:P72"/>
    <mergeCell ref="H73:K73"/>
    <mergeCell ref="L73:N73"/>
    <mergeCell ref="P73:P74"/>
    <mergeCell ref="B65:P65"/>
    <mergeCell ref="B66:P66"/>
    <mergeCell ref="B67:F67"/>
    <mergeCell ref="H67:K67"/>
    <mergeCell ref="L67:N67"/>
    <mergeCell ref="P67:P68"/>
  </mergeCells>
  <phoneticPr fontId="33" type="noConversion"/>
  <conditionalFormatting sqref="N77:O81 O82 O110:O112 N108:O109 N28:O28 N30:O30 N83:O86 N88:O89 N96:O105 N91:O94 O90 O75:O76">
    <cfRule type="containsText" dxfId="149" priority="254" stopIfTrue="1" operator="containsText" text="P">
      <formula>NOT(ISERROR(SEARCH("P",N28)))</formula>
    </cfRule>
    <cfRule type="containsText" dxfId="148" priority="255" stopIfTrue="1" operator="containsText" text="R">
      <formula>NOT(ISERROR(SEARCH("R",N28)))</formula>
    </cfRule>
    <cfRule type="containsText" dxfId="147" priority="256" operator="containsText" text="T">
      <formula>NOT(ISERROR(SEARCH("T",N28)))</formula>
    </cfRule>
  </conditionalFormatting>
  <conditionalFormatting sqref="O27">
    <cfRule type="containsText" dxfId="146" priority="246" stopIfTrue="1" operator="containsText" text="P">
      <formula>NOT(ISERROR(SEARCH("P",O27)))</formula>
    </cfRule>
    <cfRule type="containsText" dxfId="145" priority="247" stopIfTrue="1" operator="containsText" text="R">
      <formula>NOT(ISERROR(SEARCH("R",O27)))</formula>
    </cfRule>
    <cfRule type="containsText" dxfId="144" priority="248" operator="containsText" text="T">
      <formula>NOT(ISERROR(SEARCH("T",O27)))</formula>
    </cfRule>
  </conditionalFormatting>
  <conditionalFormatting sqref="O27">
    <cfRule type="iconSet" priority="249">
      <iconSet iconSet="3Symbols2">
        <cfvo type="percent" val="0"/>
        <cfvo type="percent" val="0.74"/>
        <cfvo type="percent" val="0.85"/>
      </iconSet>
    </cfRule>
  </conditionalFormatting>
  <conditionalFormatting sqref="N40:O40 O41">
    <cfRule type="containsText" dxfId="143" priority="236" stopIfTrue="1" operator="containsText" text="P">
      <formula>NOT(ISERROR(SEARCH("P",N40)))</formula>
    </cfRule>
    <cfRule type="containsText" dxfId="142" priority="237" stopIfTrue="1" operator="containsText" text="R">
      <formula>NOT(ISERROR(SEARCH("R",N40)))</formula>
    </cfRule>
    <cfRule type="containsText" dxfId="141" priority="238" operator="containsText" text="T">
      <formula>NOT(ISERROR(SEARCH("T",N40)))</formula>
    </cfRule>
  </conditionalFormatting>
  <conditionalFormatting sqref="O42:O43 N41:N43">
    <cfRule type="containsText" dxfId="140" priority="231" stopIfTrue="1" operator="containsText" text="P">
      <formula>NOT(ISERROR(SEARCH("P",N41)))</formula>
    </cfRule>
    <cfRule type="containsText" dxfId="139" priority="232" stopIfTrue="1" operator="containsText" text="R">
      <formula>NOT(ISERROR(SEARCH("R",N41)))</formula>
    </cfRule>
    <cfRule type="containsText" dxfId="138" priority="233" operator="containsText" text="T">
      <formula>NOT(ISERROR(SEARCH("T",N41)))</formula>
    </cfRule>
  </conditionalFormatting>
  <conditionalFormatting sqref="N40:O40 O41">
    <cfRule type="iconSet" priority="239">
      <iconSet iconSet="3Symbols2">
        <cfvo type="percent" val="0"/>
        <cfvo type="percent" val="0.74"/>
        <cfvo type="percent" val="0.85"/>
      </iconSet>
    </cfRule>
  </conditionalFormatting>
  <conditionalFormatting sqref="N54:O54 N56:O56">
    <cfRule type="containsText" dxfId="137" priority="226" stopIfTrue="1" operator="containsText" text="P">
      <formula>NOT(ISERROR(SEARCH("P",N54)))</formula>
    </cfRule>
    <cfRule type="containsText" dxfId="136" priority="227" stopIfTrue="1" operator="containsText" text="R">
      <formula>NOT(ISERROR(SEARCH("R",N54)))</formula>
    </cfRule>
    <cfRule type="containsText" dxfId="135" priority="228" operator="containsText" text="T">
      <formula>NOT(ISERROR(SEARCH("T",N54)))</formula>
    </cfRule>
  </conditionalFormatting>
  <conditionalFormatting sqref="N54:O54 N56:O56">
    <cfRule type="iconSet" priority="229">
      <iconSet iconSet="3Symbols2">
        <cfvo type="percent" val="0"/>
        <cfvo type="percent" val="0.74"/>
        <cfvo type="percent" val="0.85"/>
      </iconSet>
    </cfRule>
  </conditionalFormatting>
  <conditionalFormatting sqref="N54:O54">
    <cfRule type="iconSet" priority="230">
      <iconSet iconSet="3Symbols2">
        <cfvo type="percent" val="0"/>
        <cfvo type="percent" val="0.74"/>
        <cfvo type="percent" val="0.85"/>
      </iconSet>
    </cfRule>
  </conditionalFormatting>
  <conditionalFormatting sqref="O55">
    <cfRule type="containsText" dxfId="134" priority="222" stopIfTrue="1" operator="containsText" text="P">
      <formula>NOT(ISERROR(SEARCH("P",O55)))</formula>
    </cfRule>
    <cfRule type="containsText" dxfId="133" priority="223" stopIfTrue="1" operator="containsText" text="R">
      <formula>NOT(ISERROR(SEARCH("R",O55)))</formula>
    </cfRule>
    <cfRule type="containsText" dxfId="132" priority="224" operator="containsText" text="T">
      <formula>NOT(ISERROR(SEARCH("T",O55)))</formula>
    </cfRule>
  </conditionalFormatting>
  <conditionalFormatting sqref="O55">
    <cfRule type="iconSet" priority="225">
      <iconSet iconSet="3Symbols2">
        <cfvo type="percent" val="0"/>
        <cfvo type="percent" val="0.74"/>
        <cfvo type="percent" val="0.85"/>
      </iconSet>
    </cfRule>
  </conditionalFormatting>
  <conditionalFormatting sqref="O55">
    <cfRule type="iconSet" priority="221">
      <iconSet iconSet="3Symbols2">
        <cfvo type="percent" val="0"/>
        <cfvo type="percent" val="0.74"/>
        <cfvo type="percent" val="0.85"/>
      </iconSet>
    </cfRule>
  </conditionalFormatting>
  <conditionalFormatting sqref="N69:O69">
    <cfRule type="containsText" dxfId="131" priority="211" stopIfTrue="1" operator="containsText" text="P">
      <formula>NOT(ISERROR(SEARCH("P",N69)))</formula>
    </cfRule>
    <cfRule type="containsText" dxfId="130" priority="212" stopIfTrue="1" operator="containsText" text="R">
      <formula>NOT(ISERROR(SEARCH("R",N69)))</formula>
    </cfRule>
    <cfRule type="containsText" dxfId="129" priority="213" operator="containsText" text="T">
      <formula>NOT(ISERROR(SEARCH("T",N69)))</formula>
    </cfRule>
  </conditionalFormatting>
  <conditionalFormatting sqref="N69:O69">
    <cfRule type="iconSet" priority="214">
      <iconSet iconSet="3Symbols2">
        <cfvo type="percent" val="0"/>
        <cfvo type="percent" val="0.74"/>
        <cfvo type="percent" val="0.85"/>
      </iconSet>
    </cfRule>
  </conditionalFormatting>
  <conditionalFormatting sqref="N69:O69">
    <cfRule type="iconSet" priority="215">
      <iconSet iconSet="3Symbols2">
        <cfvo type="percent" val="0"/>
        <cfvo type="percent" val="0.74"/>
        <cfvo type="percent" val="0.85"/>
      </iconSet>
    </cfRule>
  </conditionalFormatting>
  <conditionalFormatting sqref="O95">
    <cfRule type="containsText" dxfId="128" priority="207" stopIfTrue="1" operator="containsText" text="P">
      <formula>NOT(ISERROR(SEARCH("P",O95)))</formula>
    </cfRule>
    <cfRule type="containsText" dxfId="127" priority="208" stopIfTrue="1" operator="containsText" text="R">
      <formula>NOT(ISERROR(SEARCH("R",O95)))</formula>
    </cfRule>
    <cfRule type="containsText" dxfId="126" priority="209" operator="containsText" text="T">
      <formula>NOT(ISERROR(SEARCH("T",O95)))</formula>
    </cfRule>
  </conditionalFormatting>
  <conditionalFormatting sqref="N27">
    <cfRule type="containsText" dxfId="125" priority="203" stopIfTrue="1" operator="containsText" text="P">
      <formula>NOT(ISERROR(SEARCH("P",N27)))</formula>
    </cfRule>
    <cfRule type="containsText" dxfId="124" priority="204" stopIfTrue="1" operator="containsText" text="R">
      <formula>NOT(ISERROR(SEARCH("R",N27)))</formula>
    </cfRule>
    <cfRule type="containsText" dxfId="123" priority="205" operator="containsText" text="T">
      <formula>NOT(ISERROR(SEARCH("T",N27)))</formula>
    </cfRule>
  </conditionalFormatting>
  <conditionalFormatting sqref="N27">
    <cfRule type="iconSet" priority="206">
      <iconSet iconSet="3Symbols2">
        <cfvo type="percent" val="0"/>
        <cfvo type="percent" val="0.74"/>
        <cfvo type="percent" val="0.85"/>
      </iconSet>
    </cfRule>
  </conditionalFormatting>
  <conditionalFormatting sqref="O42:O43 N41:N43">
    <cfRule type="iconSet" priority="259">
      <iconSet iconSet="3Symbols2">
        <cfvo type="percent" val="0"/>
        <cfvo type="percent" val="0.74"/>
        <cfvo type="percent" val="0.85"/>
      </iconSet>
    </cfRule>
  </conditionalFormatting>
  <conditionalFormatting sqref="O42:O43">
    <cfRule type="iconSet" priority="261">
      <iconSet iconSet="3Symbols2">
        <cfvo type="percent" val="0"/>
        <cfvo type="percent" val="0.74"/>
        <cfvo type="percent" val="0.85"/>
      </iconSet>
    </cfRule>
  </conditionalFormatting>
  <conditionalFormatting sqref="N70:O70">
    <cfRule type="containsText" dxfId="122" priority="193" stopIfTrue="1" operator="containsText" text="P">
      <formula>NOT(ISERROR(SEARCH("P",N70)))</formula>
    </cfRule>
    <cfRule type="containsText" dxfId="121" priority="194" stopIfTrue="1" operator="containsText" text="R">
      <formula>NOT(ISERROR(SEARCH("R",N70)))</formula>
    </cfRule>
    <cfRule type="containsText" dxfId="120" priority="195" operator="containsText" text="T">
      <formula>NOT(ISERROR(SEARCH("T",N70)))</formula>
    </cfRule>
  </conditionalFormatting>
  <conditionalFormatting sqref="N70:O70">
    <cfRule type="iconSet" priority="196">
      <iconSet iconSet="3Symbols2">
        <cfvo type="percent" val="0"/>
        <cfvo type="percent" val="0.74"/>
        <cfvo type="percent" val="0.85"/>
      </iconSet>
    </cfRule>
  </conditionalFormatting>
  <conditionalFormatting sqref="N70:O70">
    <cfRule type="iconSet" priority="197">
      <iconSet iconSet="3Symbols2">
        <cfvo type="percent" val="0"/>
        <cfvo type="percent" val="0.74"/>
        <cfvo type="percent" val="0.85"/>
      </iconSet>
    </cfRule>
  </conditionalFormatting>
  <conditionalFormatting sqref="N113:O113">
    <cfRule type="containsText" dxfId="119" priority="189" stopIfTrue="1" operator="containsText" text="P">
      <formula>NOT(ISERROR(SEARCH("P",N113)))</formula>
    </cfRule>
    <cfRule type="containsText" dxfId="118" priority="190" stopIfTrue="1" operator="containsText" text="R">
      <formula>NOT(ISERROR(SEARCH("R",N113)))</formula>
    </cfRule>
    <cfRule type="containsText" dxfId="117" priority="191" operator="containsText" text="T">
      <formula>NOT(ISERROR(SEARCH("T",N113)))</formula>
    </cfRule>
  </conditionalFormatting>
  <conditionalFormatting sqref="N113:O113">
    <cfRule type="iconSet" priority="192">
      <iconSet iconSet="3Symbols2">
        <cfvo type="percent" val="0"/>
        <cfvo type="percent" val="0.74"/>
        <cfvo type="percent" val="0.85"/>
      </iconSet>
    </cfRule>
  </conditionalFormatting>
  <conditionalFormatting sqref="O114">
    <cfRule type="containsText" dxfId="116" priority="185" stopIfTrue="1" operator="containsText" text="P">
      <formula>NOT(ISERROR(SEARCH("P",O114)))</formula>
    </cfRule>
    <cfRule type="containsText" dxfId="115" priority="186" stopIfTrue="1" operator="containsText" text="R">
      <formula>NOT(ISERROR(SEARCH("R",O114)))</formula>
    </cfRule>
    <cfRule type="containsText" dxfId="114" priority="187" operator="containsText" text="T">
      <formula>NOT(ISERROR(SEARCH("T",O114)))</formula>
    </cfRule>
  </conditionalFormatting>
  <conditionalFormatting sqref="N115:O115">
    <cfRule type="containsText" dxfId="113" priority="181" stopIfTrue="1" operator="containsText" text="P">
      <formula>NOT(ISERROR(SEARCH("P",N115)))</formula>
    </cfRule>
    <cfRule type="containsText" dxfId="112" priority="182" stopIfTrue="1" operator="containsText" text="R">
      <formula>NOT(ISERROR(SEARCH("R",N115)))</formula>
    </cfRule>
    <cfRule type="containsText" dxfId="111" priority="183" operator="containsText" text="T">
      <formula>NOT(ISERROR(SEARCH("T",N115)))</formula>
    </cfRule>
  </conditionalFormatting>
  <conditionalFormatting sqref="N115:O115">
    <cfRule type="iconSet" priority="184">
      <iconSet iconSet="3Symbols2">
        <cfvo type="percent" val="0"/>
        <cfvo type="percent" val="0.74"/>
        <cfvo type="percent" val="0.85"/>
      </iconSet>
    </cfRule>
  </conditionalFormatting>
  <conditionalFormatting sqref="N116:O116">
    <cfRule type="containsText" dxfId="110" priority="177" stopIfTrue="1" operator="containsText" text="P">
      <formula>NOT(ISERROR(SEARCH("P",N116)))</formula>
    </cfRule>
    <cfRule type="containsText" dxfId="109" priority="178" stopIfTrue="1" operator="containsText" text="R">
      <formula>NOT(ISERROR(SEARCH("R",N116)))</formula>
    </cfRule>
    <cfRule type="containsText" dxfId="108" priority="179" operator="containsText" text="T">
      <formula>NOT(ISERROR(SEARCH("T",N116)))</formula>
    </cfRule>
  </conditionalFormatting>
  <conditionalFormatting sqref="N116:O116">
    <cfRule type="iconSet" priority="180">
      <iconSet iconSet="3Symbols2">
        <cfvo type="percent" val="0"/>
        <cfvo type="percent" val="0.74"/>
        <cfvo type="percent" val="0.85"/>
      </iconSet>
    </cfRule>
  </conditionalFormatting>
  <conditionalFormatting sqref="N117:O117">
    <cfRule type="containsText" dxfId="107" priority="173" stopIfTrue="1" operator="containsText" text="P">
      <formula>NOT(ISERROR(SEARCH("P",N117)))</formula>
    </cfRule>
    <cfRule type="containsText" dxfId="106" priority="174" stopIfTrue="1" operator="containsText" text="R">
      <formula>NOT(ISERROR(SEARCH("R",N117)))</formula>
    </cfRule>
    <cfRule type="containsText" dxfId="105" priority="175" operator="containsText" text="T">
      <formula>NOT(ISERROR(SEARCH("T",N117)))</formula>
    </cfRule>
  </conditionalFormatting>
  <conditionalFormatting sqref="N117:O117">
    <cfRule type="iconSet" priority="176">
      <iconSet iconSet="3Symbols2">
        <cfvo type="percent" val="0"/>
        <cfvo type="percent" val="0.74"/>
        <cfvo type="percent" val="0.85"/>
      </iconSet>
    </cfRule>
  </conditionalFormatting>
  <conditionalFormatting sqref="N118:O118">
    <cfRule type="containsText" dxfId="104" priority="169" stopIfTrue="1" operator="containsText" text="P">
      <formula>NOT(ISERROR(SEARCH("P",N118)))</formula>
    </cfRule>
    <cfRule type="containsText" dxfId="103" priority="170" stopIfTrue="1" operator="containsText" text="R">
      <formula>NOT(ISERROR(SEARCH("R",N118)))</formula>
    </cfRule>
    <cfRule type="containsText" dxfId="102" priority="171" operator="containsText" text="T">
      <formula>NOT(ISERROR(SEARCH("T",N118)))</formula>
    </cfRule>
  </conditionalFormatting>
  <conditionalFormatting sqref="N118:O118">
    <cfRule type="iconSet" priority="172">
      <iconSet iconSet="3Symbols2">
        <cfvo type="percent" val="0"/>
        <cfvo type="percent" val="0.74"/>
        <cfvo type="percent" val="0.85"/>
      </iconSet>
    </cfRule>
  </conditionalFormatting>
  <conditionalFormatting sqref="N119:O119">
    <cfRule type="containsText" dxfId="101" priority="165" stopIfTrue="1" operator="containsText" text="P">
      <formula>NOT(ISERROR(SEARCH("P",N119)))</formula>
    </cfRule>
    <cfRule type="containsText" dxfId="100" priority="166" stopIfTrue="1" operator="containsText" text="R">
      <formula>NOT(ISERROR(SEARCH("R",N119)))</formula>
    </cfRule>
    <cfRule type="containsText" dxfId="99" priority="167" operator="containsText" text="T">
      <formula>NOT(ISERROR(SEARCH("T",N119)))</formula>
    </cfRule>
  </conditionalFormatting>
  <conditionalFormatting sqref="N119:O119">
    <cfRule type="iconSet" priority="168">
      <iconSet iconSet="3Symbols2">
        <cfvo type="percent" val="0"/>
        <cfvo type="percent" val="0.74"/>
        <cfvo type="percent" val="0.85"/>
      </iconSet>
    </cfRule>
  </conditionalFormatting>
  <conditionalFormatting sqref="N120:O120">
    <cfRule type="containsText" dxfId="98" priority="161" stopIfTrue="1" operator="containsText" text="P">
      <formula>NOT(ISERROR(SEARCH("P",N120)))</formula>
    </cfRule>
    <cfRule type="containsText" dxfId="97" priority="162" stopIfTrue="1" operator="containsText" text="R">
      <formula>NOT(ISERROR(SEARCH("R",N120)))</formula>
    </cfRule>
    <cfRule type="containsText" dxfId="96" priority="163" operator="containsText" text="T">
      <formula>NOT(ISERROR(SEARCH("T",N120)))</formula>
    </cfRule>
  </conditionalFormatting>
  <conditionalFormatting sqref="N120:O120">
    <cfRule type="iconSet" priority="164">
      <iconSet iconSet="3Symbols2">
        <cfvo type="percent" val="0"/>
        <cfvo type="percent" val="0.74"/>
        <cfvo type="percent" val="0.85"/>
      </iconSet>
    </cfRule>
  </conditionalFormatting>
  <conditionalFormatting sqref="N121:O121">
    <cfRule type="containsText" dxfId="95" priority="157" stopIfTrue="1" operator="containsText" text="P">
      <formula>NOT(ISERROR(SEARCH("P",N121)))</formula>
    </cfRule>
    <cfRule type="containsText" dxfId="94" priority="158" stopIfTrue="1" operator="containsText" text="R">
      <formula>NOT(ISERROR(SEARCH("R",N121)))</formula>
    </cfRule>
    <cfRule type="containsText" dxfId="93" priority="159" operator="containsText" text="T">
      <formula>NOT(ISERROR(SEARCH("T",N121)))</formula>
    </cfRule>
  </conditionalFormatting>
  <conditionalFormatting sqref="N121:O121">
    <cfRule type="iconSet" priority="160">
      <iconSet iconSet="3Symbols2">
        <cfvo type="percent" val="0"/>
        <cfvo type="percent" val="0.74"/>
        <cfvo type="percent" val="0.85"/>
      </iconSet>
    </cfRule>
  </conditionalFormatting>
  <conditionalFormatting sqref="N122:O123 O124">
    <cfRule type="containsText" dxfId="92" priority="153" stopIfTrue="1" operator="containsText" text="P">
      <formula>NOT(ISERROR(SEARCH("P",N122)))</formula>
    </cfRule>
    <cfRule type="containsText" dxfId="91" priority="154" stopIfTrue="1" operator="containsText" text="R">
      <formula>NOT(ISERROR(SEARCH("R",N122)))</formula>
    </cfRule>
    <cfRule type="containsText" dxfId="90" priority="155" operator="containsText" text="T">
      <formula>NOT(ISERROR(SEARCH("T",N122)))</formula>
    </cfRule>
  </conditionalFormatting>
  <conditionalFormatting sqref="N122:O123 O124">
    <cfRule type="iconSet" priority="156">
      <iconSet iconSet="3Symbols2">
        <cfvo type="percent" val="0"/>
        <cfvo type="percent" val="0.74"/>
        <cfvo type="percent" val="0.85"/>
      </iconSet>
    </cfRule>
  </conditionalFormatting>
  <conditionalFormatting sqref="O125">
    <cfRule type="containsText" dxfId="89" priority="149" stopIfTrue="1" operator="containsText" text="P">
      <formula>NOT(ISERROR(SEARCH("P",O125)))</formula>
    </cfRule>
    <cfRule type="containsText" dxfId="88" priority="150" stopIfTrue="1" operator="containsText" text="R">
      <formula>NOT(ISERROR(SEARCH("R",O125)))</formula>
    </cfRule>
    <cfRule type="containsText" dxfId="87" priority="151" operator="containsText" text="T">
      <formula>NOT(ISERROR(SEARCH("T",O125)))</formula>
    </cfRule>
  </conditionalFormatting>
  <conditionalFormatting sqref="O125">
    <cfRule type="iconSet" priority="152">
      <iconSet iconSet="3Symbols2">
        <cfvo type="percent" val="0"/>
        <cfvo type="percent" val="0.74"/>
        <cfvo type="percent" val="0.85"/>
      </iconSet>
    </cfRule>
  </conditionalFormatting>
  <conditionalFormatting sqref="N126:O126">
    <cfRule type="containsText" dxfId="86" priority="137" stopIfTrue="1" operator="containsText" text="P">
      <formula>NOT(ISERROR(SEARCH("P",N126)))</formula>
    </cfRule>
    <cfRule type="containsText" dxfId="85" priority="138" stopIfTrue="1" operator="containsText" text="R">
      <formula>NOT(ISERROR(SEARCH("R",N126)))</formula>
    </cfRule>
    <cfRule type="containsText" dxfId="84" priority="139" operator="containsText" text="T">
      <formula>NOT(ISERROR(SEARCH("T",N126)))</formula>
    </cfRule>
  </conditionalFormatting>
  <conditionalFormatting sqref="N126:O126">
    <cfRule type="iconSet" priority="140">
      <iconSet iconSet="3Symbols2">
        <cfvo type="percent" val="0"/>
        <cfvo type="percent" val="0.74"/>
        <cfvo type="percent" val="0.85"/>
      </iconSet>
    </cfRule>
  </conditionalFormatting>
  <conditionalFormatting sqref="N127:O127">
    <cfRule type="containsText" dxfId="83" priority="133" stopIfTrue="1" operator="containsText" text="P">
      <formula>NOT(ISERROR(SEARCH("P",N127)))</formula>
    </cfRule>
    <cfRule type="containsText" dxfId="82" priority="134" stopIfTrue="1" operator="containsText" text="R">
      <formula>NOT(ISERROR(SEARCH("R",N127)))</formula>
    </cfRule>
    <cfRule type="containsText" dxfId="81" priority="135" operator="containsText" text="T">
      <formula>NOT(ISERROR(SEARCH("T",N127)))</formula>
    </cfRule>
  </conditionalFormatting>
  <conditionalFormatting sqref="N127:O127">
    <cfRule type="iconSet" priority="136">
      <iconSet iconSet="3Symbols2">
        <cfvo type="percent" val="0"/>
        <cfvo type="percent" val="0.74"/>
        <cfvo type="percent" val="0.85"/>
      </iconSet>
    </cfRule>
  </conditionalFormatting>
  <conditionalFormatting sqref="N128:O128">
    <cfRule type="containsText" dxfId="80" priority="129" stopIfTrue="1" operator="containsText" text="P">
      <formula>NOT(ISERROR(SEARCH("P",N128)))</formula>
    </cfRule>
    <cfRule type="containsText" dxfId="79" priority="130" stopIfTrue="1" operator="containsText" text="R">
      <formula>NOT(ISERROR(SEARCH("R",N128)))</formula>
    </cfRule>
    <cfRule type="containsText" dxfId="78" priority="131" operator="containsText" text="T">
      <formula>NOT(ISERROR(SEARCH("T",N128)))</formula>
    </cfRule>
  </conditionalFormatting>
  <conditionalFormatting sqref="N128:O128">
    <cfRule type="iconSet" priority="132">
      <iconSet iconSet="3Symbols2">
        <cfvo type="percent" val="0"/>
        <cfvo type="percent" val="0.74"/>
        <cfvo type="percent" val="0.85"/>
      </iconSet>
    </cfRule>
  </conditionalFormatting>
  <conditionalFormatting sqref="N129:O129">
    <cfRule type="containsText" dxfId="77" priority="125" stopIfTrue="1" operator="containsText" text="P">
      <formula>NOT(ISERROR(SEARCH("P",N129)))</formula>
    </cfRule>
    <cfRule type="containsText" dxfId="76" priority="126" stopIfTrue="1" operator="containsText" text="R">
      <formula>NOT(ISERROR(SEARCH("R",N129)))</formula>
    </cfRule>
    <cfRule type="containsText" dxfId="75" priority="127" operator="containsText" text="T">
      <formula>NOT(ISERROR(SEARCH("T",N129)))</formula>
    </cfRule>
  </conditionalFormatting>
  <conditionalFormatting sqref="N129:O129">
    <cfRule type="iconSet" priority="128">
      <iconSet iconSet="3Symbols2">
        <cfvo type="percent" val="0"/>
        <cfvo type="percent" val="0.74"/>
        <cfvo type="percent" val="0.85"/>
      </iconSet>
    </cfRule>
  </conditionalFormatting>
  <conditionalFormatting sqref="N130:O130">
    <cfRule type="containsText" dxfId="74" priority="121" stopIfTrue="1" operator="containsText" text="P">
      <formula>NOT(ISERROR(SEARCH("P",N130)))</formula>
    </cfRule>
    <cfRule type="containsText" dxfId="73" priority="122" stopIfTrue="1" operator="containsText" text="R">
      <formula>NOT(ISERROR(SEARCH("R",N130)))</formula>
    </cfRule>
    <cfRule type="containsText" dxfId="72" priority="123" operator="containsText" text="T">
      <formula>NOT(ISERROR(SEARCH("T",N130)))</formula>
    </cfRule>
  </conditionalFormatting>
  <conditionalFormatting sqref="N130:O130">
    <cfRule type="iconSet" priority="124">
      <iconSet iconSet="3Symbols2">
        <cfvo type="percent" val="0"/>
        <cfvo type="percent" val="0.74"/>
        <cfvo type="percent" val="0.85"/>
      </iconSet>
    </cfRule>
  </conditionalFormatting>
  <conditionalFormatting sqref="O131">
    <cfRule type="containsText" dxfId="71" priority="117" stopIfTrue="1" operator="containsText" text="P">
      <formula>NOT(ISERROR(SEARCH("P",O131)))</formula>
    </cfRule>
    <cfRule type="containsText" dxfId="70" priority="118" stopIfTrue="1" operator="containsText" text="R">
      <formula>NOT(ISERROR(SEARCH("R",O131)))</formula>
    </cfRule>
    <cfRule type="containsText" dxfId="69" priority="119" operator="containsText" text="T">
      <formula>NOT(ISERROR(SEARCH("T",O131)))</formula>
    </cfRule>
  </conditionalFormatting>
  <conditionalFormatting sqref="O131">
    <cfRule type="iconSet" priority="120">
      <iconSet iconSet="3Symbols2">
        <cfvo type="percent" val="0"/>
        <cfvo type="percent" val="0.74"/>
        <cfvo type="percent" val="0.85"/>
      </iconSet>
    </cfRule>
  </conditionalFormatting>
  <conditionalFormatting sqref="O132">
    <cfRule type="containsText" dxfId="68" priority="113" stopIfTrue="1" operator="containsText" text="P">
      <formula>NOT(ISERROR(SEARCH("P",O132)))</formula>
    </cfRule>
    <cfRule type="containsText" dxfId="67" priority="114" stopIfTrue="1" operator="containsText" text="R">
      <formula>NOT(ISERROR(SEARCH("R",O132)))</formula>
    </cfRule>
    <cfRule type="containsText" dxfId="66" priority="115" operator="containsText" text="T">
      <formula>NOT(ISERROR(SEARCH("T",O132)))</formula>
    </cfRule>
  </conditionalFormatting>
  <conditionalFormatting sqref="O132">
    <cfRule type="iconSet" priority="116">
      <iconSet iconSet="3Symbols2">
        <cfvo type="percent" val="0"/>
        <cfvo type="percent" val="0.74"/>
        <cfvo type="percent" val="0.85"/>
      </iconSet>
    </cfRule>
  </conditionalFormatting>
  <conditionalFormatting sqref="N55">
    <cfRule type="containsText" dxfId="65" priority="104" stopIfTrue="1" operator="containsText" text="P">
      <formula>NOT(ISERROR(SEARCH("P",N55)))</formula>
    </cfRule>
    <cfRule type="containsText" dxfId="64" priority="105" stopIfTrue="1" operator="containsText" text="R">
      <formula>NOT(ISERROR(SEARCH("R",N55)))</formula>
    </cfRule>
    <cfRule type="containsText" dxfId="63" priority="106" operator="containsText" text="T">
      <formula>NOT(ISERROR(SEARCH("T",N55)))</formula>
    </cfRule>
  </conditionalFormatting>
  <conditionalFormatting sqref="N55">
    <cfRule type="iconSet" priority="107">
      <iconSet iconSet="3Symbols2">
        <cfvo type="percent" val="0"/>
        <cfvo type="percent" val="0.74"/>
        <cfvo type="percent" val="0.85"/>
      </iconSet>
    </cfRule>
  </conditionalFormatting>
  <conditionalFormatting sqref="N55">
    <cfRule type="iconSet" priority="108">
      <iconSet iconSet="3Symbols2">
        <cfvo type="percent" val="0"/>
        <cfvo type="percent" val="0.74"/>
        <cfvo type="percent" val="0.85"/>
      </iconSet>
    </cfRule>
  </conditionalFormatting>
  <conditionalFormatting sqref="N95:N96">
    <cfRule type="containsText" dxfId="62" priority="93" stopIfTrue="1" operator="containsText" text="P">
      <formula>NOT(ISERROR(SEARCH("P",N95)))</formula>
    </cfRule>
    <cfRule type="containsText" dxfId="61" priority="94" stopIfTrue="1" operator="containsText" text="R">
      <formula>NOT(ISERROR(SEARCH("R",N95)))</formula>
    </cfRule>
    <cfRule type="containsText" dxfId="60" priority="95" operator="containsText" text="T">
      <formula>NOT(ISERROR(SEARCH("T",N95)))</formula>
    </cfRule>
  </conditionalFormatting>
  <conditionalFormatting sqref="N75">
    <cfRule type="containsText" dxfId="59" priority="89" stopIfTrue="1" operator="containsText" text="P">
      <formula>NOT(ISERROR(SEARCH("P",N75)))</formula>
    </cfRule>
    <cfRule type="containsText" dxfId="58" priority="90" stopIfTrue="1" operator="containsText" text="R">
      <formula>NOT(ISERROR(SEARCH("R",N75)))</formula>
    </cfRule>
    <cfRule type="containsText" dxfId="57" priority="91" operator="containsText" text="T">
      <formula>NOT(ISERROR(SEARCH("T",N75)))</formula>
    </cfRule>
  </conditionalFormatting>
  <conditionalFormatting sqref="N75">
    <cfRule type="iconSet" priority="92">
      <iconSet iconSet="3Symbols2">
        <cfvo type="percent" val="0"/>
        <cfvo type="percent" val="0.74"/>
        <cfvo type="percent" val="0.85"/>
      </iconSet>
    </cfRule>
  </conditionalFormatting>
  <conditionalFormatting sqref="M143">
    <cfRule type="containsText" dxfId="56" priority="73" stopIfTrue="1" operator="containsText" text="P">
      <formula>NOT(ISERROR(SEARCH("P",M143)))</formula>
    </cfRule>
    <cfRule type="containsText" dxfId="55" priority="74" stopIfTrue="1" operator="containsText" text="R">
      <formula>NOT(ISERROR(SEARCH("R",M143)))</formula>
    </cfRule>
    <cfRule type="containsText" dxfId="54" priority="75" operator="containsText" text="T">
      <formula>NOT(ISERROR(SEARCH("T",M143)))</formula>
    </cfRule>
  </conditionalFormatting>
  <conditionalFormatting sqref="M141">
    <cfRule type="containsText" dxfId="53" priority="81" stopIfTrue="1" operator="containsText" text="P">
      <formula>NOT(ISERROR(SEARCH("P",M141)))</formula>
    </cfRule>
    <cfRule type="containsText" dxfId="52" priority="82" stopIfTrue="1" operator="containsText" text="R">
      <formula>NOT(ISERROR(SEARCH("R",M141)))</formula>
    </cfRule>
    <cfRule type="containsText" dxfId="51" priority="83" operator="containsText" text="T">
      <formula>NOT(ISERROR(SEARCH("T",M141)))</formula>
    </cfRule>
  </conditionalFormatting>
  <conditionalFormatting sqref="M141">
    <cfRule type="iconSet" priority="84">
      <iconSet iconSet="3Symbols2">
        <cfvo type="percent" val="0"/>
        <cfvo type="percent" val="0.74"/>
        <cfvo type="percent" val="0.85"/>
      </iconSet>
    </cfRule>
  </conditionalFormatting>
  <conditionalFormatting sqref="M142">
    <cfRule type="containsText" dxfId="50" priority="77" stopIfTrue="1" operator="containsText" text="P">
      <formula>NOT(ISERROR(SEARCH("P",M142)))</formula>
    </cfRule>
    <cfRule type="containsText" dxfId="49" priority="78" stopIfTrue="1" operator="containsText" text="R">
      <formula>NOT(ISERROR(SEARCH("R",M142)))</formula>
    </cfRule>
    <cfRule type="containsText" dxfId="48" priority="79" operator="containsText" text="T">
      <formula>NOT(ISERROR(SEARCH("T",M142)))</formula>
    </cfRule>
  </conditionalFormatting>
  <conditionalFormatting sqref="M142">
    <cfRule type="iconSet" priority="80">
      <iconSet iconSet="3Symbols2">
        <cfvo type="percent" val="0"/>
        <cfvo type="percent" val="0.74"/>
        <cfvo type="percent" val="0.85"/>
      </iconSet>
    </cfRule>
  </conditionalFormatting>
  <conditionalFormatting sqref="M143">
    <cfRule type="iconSet" priority="76">
      <iconSet iconSet="3Symbols2">
        <cfvo type="percent" val="0"/>
        <cfvo type="percent" val="0.74"/>
        <cfvo type="percent" val="0.85"/>
      </iconSet>
    </cfRule>
  </conditionalFormatting>
  <conditionalFormatting sqref="N111">
    <cfRule type="containsText" dxfId="47" priority="65" stopIfTrue="1" operator="containsText" text="P">
      <formula>NOT(ISERROR(SEARCH("P",N111)))</formula>
    </cfRule>
    <cfRule type="containsText" dxfId="46" priority="66" stopIfTrue="1" operator="containsText" text="R">
      <formula>NOT(ISERROR(SEARCH("R",N111)))</formula>
    </cfRule>
    <cfRule type="containsText" dxfId="45" priority="67" operator="containsText" text="T">
      <formula>NOT(ISERROR(SEARCH("T",N111)))</formula>
    </cfRule>
  </conditionalFormatting>
  <conditionalFormatting sqref="N124">
    <cfRule type="containsText" dxfId="44" priority="61" stopIfTrue="1" operator="containsText" text="P">
      <formula>NOT(ISERROR(SEARCH("P",N124)))</formula>
    </cfRule>
    <cfRule type="containsText" dxfId="43" priority="62" stopIfTrue="1" operator="containsText" text="R">
      <formula>NOT(ISERROR(SEARCH("R",N124)))</formula>
    </cfRule>
    <cfRule type="containsText" dxfId="42" priority="63" operator="containsText" text="T">
      <formula>NOT(ISERROR(SEARCH("T",N124)))</formula>
    </cfRule>
  </conditionalFormatting>
  <conditionalFormatting sqref="N124">
    <cfRule type="iconSet" priority="64">
      <iconSet iconSet="3Symbols2">
        <cfvo type="percent" val="0"/>
        <cfvo type="percent" val="0.74"/>
        <cfvo type="percent" val="0.85"/>
      </iconSet>
    </cfRule>
  </conditionalFormatting>
  <conditionalFormatting sqref="N125">
    <cfRule type="containsText" dxfId="41" priority="57" stopIfTrue="1" operator="containsText" text="P">
      <formula>NOT(ISERROR(SEARCH("P",N125)))</formula>
    </cfRule>
    <cfRule type="containsText" dxfId="40" priority="58" stopIfTrue="1" operator="containsText" text="R">
      <formula>NOT(ISERROR(SEARCH("R",N125)))</formula>
    </cfRule>
    <cfRule type="containsText" dxfId="39" priority="59" operator="containsText" text="T">
      <formula>NOT(ISERROR(SEARCH("T",N125)))</formula>
    </cfRule>
  </conditionalFormatting>
  <conditionalFormatting sqref="N125">
    <cfRule type="iconSet" priority="60">
      <iconSet iconSet="3Symbols2">
        <cfvo type="percent" val="0"/>
        <cfvo type="percent" val="0.74"/>
        <cfvo type="percent" val="0.85"/>
      </iconSet>
    </cfRule>
  </conditionalFormatting>
  <conditionalFormatting sqref="N82">
    <cfRule type="containsText" dxfId="38" priority="53" stopIfTrue="1" operator="containsText" text="P">
      <formula>NOT(ISERROR(SEARCH("P",N82)))</formula>
    </cfRule>
    <cfRule type="containsText" dxfId="37" priority="54" stopIfTrue="1" operator="containsText" text="R">
      <formula>NOT(ISERROR(SEARCH("R",N82)))</formula>
    </cfRule>
    <cfRule type="containsText" dxfId="36" priority="55" operator="containsText" text="T">
      <formula>NOT(ISERROR(SEARCH("T",N82)))</formula>
    </cfRule>
  </conditionalFormatting>
  <conditionalFormatting sqref="N82">
    <cfRule type="iconSet" priority="56">
      <iconSet iconSet="3Symbols2">
        <cfvo type="percent" val="0"/>
        <cfvo type="percent" val="0.74"/>
        <cfvo type="percent" val="0.85"/>
      </iconSet>
    </cfRule>
  </conditionalFormatting>
  <conditionalFormatting sqref="N114">
    <cfRule type="containsText" dxfId="35" priority="49" stopIfTrue="1" operator="containsText" text="P">
      <formula>NOT(ISERROR(SEARCH("P",N114)))</formula>
    </cfRule>
    <cfRule type="containsText" dxfId="34" priority="50" stopIfTrue="1" operator="containsText" text="R">
      <formula>NOT(ISERROR(SEARCH("R",N114)))</formula>
    </cfRule>
    <cfRule type="containsText" dxfId="33" priority="51" operator="containsText" text="T">
      <formula>NOT(ISERROR(SEARCH("T",N114)))</formula>
    </cfRule>
  </conditionalFormatting>
  <conditionalFormatting sqref="N114">
    <cfRule type="iconSet" priority="52">
      <iconSet iconSet="3Symbols2">
        <cfvo type="percent" val="0"/>
        <cfvo type="percent" val="0.74"/>
        <cfvo type="percent" val="0.85"/>
      </iconSet>
    </cfRule>
  </conditionalFormatting>
  <conditionalFormatting sqref="N107:O107">
    <cfRule type="containsText" dxfId="32" priority="46" stopIfTrue="1" operator="containsText" text="P">
      <formula>NOT(ISERROR(SEARCH("P",N107)))</formula>
    </cfRule>
    <cfRule type="containsText" dxfId="31" priority="47" stopIfTrue="1" operator="containsText" text="R">
      <formula>NOT(ISERROR(SEARCH("R",N107)))</formula>
    </cfRule>
    <cfRule type="containsText" dxfId="30" priority="48" operator="containsText" text="T">
      <formula>NOT(ISERROR(SEARCH("T",N107)))</formula>
    </cfRule>
  </conditionalFormatting>
  <conditionalFormatting sqref="N107:O107">
    <cfRule type="iconSet" priority="45">
      <iconSet iconSet="3Symbols2">
        <cfvo type="percent" val="0"/>
        <cfvo type="percent" val="0.74"/>
        <cfvo type="percent" val="0.85"/>
      </iconSet>
    </cfRule>
  </conditionalFormatting>
  <conditionalFormatting sqref="N77:O81 O82 N83:O86 O110:O112 N108:O109 N88:O89 N91:O105 O90 O75:O76">
    <cfRule type="iconSet" priority="270">
      <iconSet iconSet="3Symbols2">
        <cfvo type="percent" val="0"/>
        <cfvo type="percent" val="0.74"/>
        <cfvo type="percent" val="0.85"/>
      </iconSet>
    </cfRule>
  </conditionalFormatting>
  <conditionalFormatting sqref="N111">
    <cfRule type="iconSet" priority="279">
      <iconSet iconSet="3Symbols2">
        <cfvo type="percent" val="0"/>
        <cfvo type="percent" val="0.74"/>
        <cfvo type="percent" val="0.85"/>
      </iconSet>
    </cfRule>
  </conditionalFormatting>
  <conditionalFormatting sqref="O114">
    <cfRule type="iconSet" priority="280">
      <iconSet iconSet="3Symbols2">
        <cfvo type="percent" val="0"/>
        <cfvo type="percent" val="0.74"/>
        <cfvo type="percent" val="0.85"/>
      </iconSet>
    </cfRule>
  </conditionalFormatting>
  <conditionalFormatting sqref="N28:O28 N30:O30">
    <cfRule type="iconSet" priority="307">
      <iconSet iconSet="3Symbols2">
        <cfvo type="percent" val="0"/>
        <cfvo type="percent" val="0.74"/>
        <cfvo type="percent" val="0.85"/>
      </iconSet>
    </cfRule>
  </conditionalFormatting>
  <conditionalFormatting sqref="O29">
    <cfRule type="containsText" dxfId="29" priority="37" stopIfTrue="1" operator="containsText" text="P">
      <formula>NOT(ISERROR(SEARCH("P",O29)))</formula>
    </cfRule>
    <cfRule type="containsText" dxfId="28" priority="38" stopIfTrue="1" operator="containsText" text="R">
      <formula>NOT(ISERROR(SEARCH("R",O29)))</formula>
    </cfRule>
    <cfRule type="containsText" dxfId="27" priority="39" operator="containsText" text="T">
      <formula>NOT(ISERROR(SEARCH("T",O29)))</formula>
    </cfRule>
  </conditionalFormatting>
  <conditionalFormatting sqref="O29">
    <cfRule type="iconSet" priority="40">
      <iconSet iconSet="3Symbols2">
        <cfvo type="percent" val="0"/>
        <cfvo type="percent" val="0.74"/>
        <cfvo type="percent" val="0.85"/>
      </iconSet>
    </cfRule>
  </conditionalFormatting>
  <conditionalFormatting sqref="N29">
    <cfRule type="containsText" dxfId="26" priority="33" stopIfTrue="1" operator="containsText" text="P">
      <formula>NOT(ISERROR(SEARCH("P",N29)))</formula>
    </cfRule>
    <cfRule type="containsText" dxfId="25" priority="34" stopIfTrue="1" operator="containsText" text="R">
      <formula>NOT(ISERROR(SEARCH("R",N29)))</formula>
    </cfRule>
    <cfRule type="containsText" dxfId="24" priority="35" operator="containsText" text="T">
      <formula>NOT(ISERROR(SEARCH("T",N29)))</formula>
    </cfRule>
  </conditionalFormatting>
  <conditionalFormatting sqref="N29">
    <cfRule type="iconSet" priority="36">
      <iconSet iconSet="3Symbols2">
        <cfvo type="percent" val="0"/>
        <cfvo type="percent" val="0.74"/>
        <cfvo type="percent" val="0.85"/>
      </iconSet>
    </cfRule>
  </conditionalFormatting>
  <conditionalFormatting sqref="N87">
    <cfRule type="containsText" dxfId="23" priority="29" stopIfTrue="1" operator="containsText" text="P">
      <formula>NOT(ISERROR(SEARCH("P",N87)))</formula>
    </cfRule>
    <cfRule type="containsText" dxfId="22" priority="30" stopIfTrue="1" operator="containsText" text="R">
      <formula>NOT(ISERROR(SEARCH("R",N87)))</formula>
    </cfRule>
    <cfRule type="containsText" dxfId="21" priority="31" operator="containsText" text="T">
      <formula>NOT(ISERROR(SEARCH("T",N87)))</formula>
    </cfRule>
  </conditionalFormatting>
  <conditionalFormatting sqref="N87">
    <cfRule type="iconSet" priority="32">
      <iconSet iconSet="3Symbols2">
        <cfvo type="percent" val="0"/>
        <cfvo type="percent" val="0.74"/>
        <cfvo type="percent" val="0.85"/>
      </iconSet>
    </cfRule>
  </conditionalFormatting>
  <conditionalFormatting sqref="N106:O106">
    <cfRule type="containsText" dxfId="20" priority="25" stopIfTrue="1" operator="containsText" text="P">
      <formula>NOT(ISERROR(SEARCH("P",N106)))</formula>
    </cfRule>
    <cfRule type="containsText" dxfId="19" priority="26" stopIfTrue="1" operator="containsText" text="R">
      <formula>NOT(ISERROR(SEARCH("R",N106)))</formula>
    </cfRule>
    <cfRule type="containsText" dxfId="18" priority="27" operator="containsText" text="T">
      <formula>NOT(ISERROR(SEARCH("T",N106)))</formula>
    </cfRule>
  </conditionalFormatting>
  <conditionalFormatting sqref="N106:O106">
    <cfRule type="iconSet" priority="28">
      <iconSet iconSet="3Symbols2">
        <cfvo type="percent" val="0"/>
        <cfvo type="percent" val="0.74"/>
        <cfvo type="percent" val="0.85"/>
      </iconSet>
    </cfRule>
  </conditionalFormatting>
  <conditionalFormatting sqref="N110">
    <cfRule type="containsText" dxfId="17" priority="21" stopIfTrue="1" operator="containsText" text="P">
      <formula>NOT(ISERROR(SEARCH("P",N110)))</formula>
    </cfRule>
    <cfRule type="containsText" dxfId="16" priority="22" stopIfTrue="1" operator="containsText" text="R">
      <formula>NOT(ISERROR(SEARCH("R",N110)))</formula>
    </cfRule>
    <cfRule type="containsText" dxfId="15" priority="23" operator="containsText" text="T">
      <formula>NOT(ISERROR(SEARCH("T",N110)))</formula>
    </cfRule>
  </conditionalFormatting>
  <conditionalFormatting sqref="N110">
    <cfRule type="iconSet" priority="24">
      <iconSet iconSet="3Symbols2">
        <cfvo type="percent" val="0"/>
        <cfvo type="percent" val="0.74"/>
        <cfvo type="percent" val="0.85"/>
      </iconSet>
    </cfRule>
  </conditionalFormatting>
  <conditionalFormatting sqref="N132">
    <cfRule type="containsText" dxfId="14" priority="17" stopIfTrue="1" operator="containsText" text="P">
      <formula>NOT(ISERROR(SEARCH("P",N132)))</formula>
    </cfRule>
    <cfRule type="containsText" dxfId="13" priority="18" stopIfTrue="1" operator="containsText" text="R">
      <formula>NOT(ISERROR(SEARCH("R",N132)))</formula>
    </cfRule>
    <cfRule type="containsText" dxfId="12" priority="19" operator="containsText" text="T">
      <formula>NOT(ISERROR(SEARCH("T",N132)))</formula>
    </cfRule>
  </conditionalFormatting>
  <conditionalFormatting sqref="N132">
    <cfRule type="iconSet" priority="20">
      <iconSet iconSet="3Symbols2">
        <cfvo type="percent" val="0"/>
        <cfvo type="percent" val="0.74"/>
        <cfvo type="percent" val="0.85"/>
      </iconSet>
    </cfRule>
  </conditionalFormatting>
  <conditionalFormatting sqref="N131">
    <cfRule type="containsText" dxfId="11" priority="13" stopIfTrue="1" operator="containsText" text="P">
      <formula>NOT(ISERROR(SEARCH("P",N131)))</formula>
    </cfRule>
    <cfRule type="containsText" dxfId="10" priority="14" stopIfTrue="1" operator="containsText" text="R">
      <formula>NOT(ISERROR(SEARCH("R",N131)))</formula>
    </cfRule>
    <cfRule type="containsText" dxfId="9" priority="15" operator="containsText" text="T">
      <formula>NOT(ISERROR(SEARCH("T",N131)))</formula>
    </cfRule>
  </conditionalFormatting>
  <conditionalFormatting sqref="N131">
    <cfRule type="iconSet" priority="16">
      <iconSet iconSet="3Symbols2">
        <cfvo type="percent" val="0"/>
        <cfvo type="percent" val="0.74"/>
        <cfvo type="percent" val="0.85"/>
      </iconSet>
    </cfRule>
  </conditionalFormatting>
  <conditionalFormatting sqref="N90">
    <cfRule type="containsText" dxfId="8" priority="9" stopIfTrue="1" operator="containsText" text="P">
      <formula>NOT(ISERROR(SEARCH("P",N90)))</formula>
    </cfRule>
    <cfRule type="containsText" dxfId="7" priority="10" stopIfTrue="1" operator="containsText" text="R">
      <formula>NOT(ISERROR(SEARCH("R",N90)))</formula>
    </cfRule>
    <cfRule type="containsText" dxfId="6" priority="11" operator="containsText" text="T">
      <formula>NOT(ISERROR(SEARCH("T",N90)))</formula>
    </cfRule>
  </conditionalFormatting>
  <conditionalFormatting sqref="N90">
    <cfRule type="iconSet" priority="12">
      <iconSet iconSet="3Symbols2">
        <cfvo type="percent" val="0"/>
        <cfvo type="percent" val="0.74"/>
        <cfvo type="percent" val="0.85"/>
      </iconSet>
    </cfRule>
  </conditionalFormatting>
  <conditionalFormatting sqref="N112">
    <cfRule type="containsText" dxfId="5" priority="5" stopIfTrue="1" operator="containsText" text="P">
      <formula>NOT(ISERROR(SEARCH("P",N112)))</formula>
    </cfRule>
    <cfRule type="containsText" dxfId="4" priority="6" stopIfTrue="1" operator="containsText" text="R">
      <formula>NOT(ISERROR(SEARCH("R",N112)))</formula>
    </cfRule>
    <cfRule type="containsText" dxfId="3" priority="7" operator="containsText" text="T">
      <formula>NOT(ISERROR(SEARCH("T",N112)))</formula>
    </cfRule>
  </conditionalFormatting>
  <conditionalFormatting sqref="N112">
    <cfRule type="iconSet" priority="8">
      <iconSet iconSet="3Symbols2">
        <cfvo type="percent" val="0"/>
        <cfvo type="percent" val="0.74"/>
        <cfvo type="percent" val="0.85"/>
      </iconSet>
    </cfRule>
  </conditionalFormatting>
  <conditionalFormatting sqref="N76">
    <cfRule type="containsText" dxfId="2" priority="1" stopIfTrue="1" operator="containsText" text="P">
      <formula>NOT(ISERROR(SEARCH("P",N76)))</formula>
    </cfRule>
    <cfRule type="containsText" dxfId="1" priority="2" stopIfTrue="1" operator="containsText" text="R">
      <formula>NOT(ISERROR(SEARCH("R",N76)))</formula>
    </cfRule>
    <cfRule type="containsText" dxfId="0" priority="3" operator="containsText" text="T">
      <formula>NOT(ISERROR(SEARCH("T",N76)))</formula>
    </cfRule>
  </conditionalFormatting>
  <conditionalFormatting sqref="N76">
    <cfRule type="iconSet" priority="4">
      <iconSet iconSet="3Symbols2">
        <cfvo type="percent" val="0"/>
        <cfvo type="percent" val="0.74"/>
        <cfvo type="percent" val="0.85"/>
      </iconSet>
    </cfRule>
  </conditionalFormatting>
  <printOptions horizontalCentered="1"/>
  <pageMargins left="0.19685039370078741" right="0.19685039370078741" top="0.15748031496062992" bottom="0.15748031496062992" header="0.31496062992125984" footer="0.31496062992125984"/>
  <pageSetup paperSize="120" scale="50" orientation="landscape" r:id="rId1"/>
  <rowBreaks count="10" manualBreakCount="10">
    <brk id="29" max="16383" man="1"/>
    <brk id="43" max="16383" man="1"/>
    <brk id="70" max="16383" man="1"/>
    <brk id="79" max="16383" man="1"/>
    <brk id="87" max="16383" man="1"/>
    <brk id="95" max="16383" man="1"/>
    <brk id="103" max="16383" man="1"/>
    <brk id="110" max="16383" man="1"/>
    <brk id="116" max="16383" man="1"/>
    <brk id="126" max="16383" man="1"/>
  </rowBreaks>
  <colBreaks count="1" manualBreakCount="1">
    <brk id="1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143-E0A9-4F6E-ABFD-EB77D17B486E}">
  <dimension ref="A11:L22"/>
  <sheetViews>
    <sheetView topLeftCell="A10" workbookViewId="0">
      <selection activeCell="E15" sqref="E15:E17"/>
    </sheetView>
  </sheetViews>
  <sheetFormatPr baseColWidth="10" defaultRowHeight="15" x14ac:dyDescent="0.25"/>
  <cols>
    <col min="1" max="1" width="33.7109375" customWidth="1"/>
    <col min="2" max="2" width="23.140625" customWidth="1"/>
    <col min="3" max="3" width="14.85546875" customWidth="1"/>
    <col min="4" max="4" width="27" customWidth="1"/>
    <col min="5" max="5" width="22.42578125" customWidth="1"/>
    <col min="6" max="6" width="20.5703125" customWidth="1"/>
    <col min="7" max="7" width="4" customWidth="1"/>
    <col min="8" max="8" width="4.7109375" customWidth="1"/>
    <col min="9" max="9" width="4.5703125" customWidth="1"/>
    <col min="10" max="10" width="14.42578125" customWidth="1"/>
    <col min="12" max="12" width="15.140625" customWidth="1"/>
  </cols>
  <sheetData>
    <row r="11" spans="1:12" ht="26.25" x14ac:dyDescent="0.4">
      <c r="A11" s="455" t="s">
        <v>1047</v>
      </c>
      <c r="B11" s="455"/>
      <c r="C11" s="455"/>
      <c r="D11" s="455"/>
      <c r="E11" s="455"/>
      <c r="F11" s="455"/>
      <c r="G11" s="455"/>
      <c r="H11" s="455"/>
      <c r="I11" s="455"/>
    </row>
    <row r="14" spans="1:12" ht="23.25" x14ac:dyDescent="0.25">
      <c r="A14" s="700" t="s">
        <v>0</v>
      </c>
      <c r="B14" s="701"/>
      <c r="C14" s="701"/>
      <c r="D14" s="701"/>
      <c r="E14" s="701"/>
      <c r="F14" s="701"/>
      <c r="G14" s="701"/>
      <c r="H14" s="701"/>
      <c r="I14" s="702"/>
      <c r="J14" s="468"/>
      <c r="K14" s="469"/>
      <c r="L14" s="469"/>
    </row>
    <row r="15" spans="1:12" x14ac:dyDescent="0.25">
      <c r="A15" s="472" t="s">
        <v>1</v>
      </c>
      <c r="B15" s="580" t="s">
        <v>2</v>
      </c>
      <c r="C15" s="582" t="s">
        <v>3</v>
      </c>
      <c r="D15" s="472" t="s">
        <v>4</v>
      </c>
      <c r="E15" s="472" t="s">
        <v>5</v>
      </c>
      <c r="F15" s="472" t="s">
        <v>6</v>
      </c>
      <c r="G15" s="716" t="s">
        <v>191</v>
      </c>
      <c r="H15" s="716"/>
      <c r="I15" s="716"/>
      <c r="J15" s="447" t="s">
        <v>1053</v>
      </c>
      <c r="K15" s="447"/>
      <c r="L15" s="447"/>
    </row>
    <row r="16" spans="1:12" x14ac:dyDescent="0.25">
      <c r="A16" s="703"/>
      <c r="B16" s="704"/>
      <c r="C16" s="705"/>
      <c r="D16" s="703"/>
      <c r="E16" s="703"/>
      <c r="F16" s="703"/>
      <c r="G16" s="1163" t="s">
        <v>1052</v>
      </c>
      <c r="H16" s="1163"/>
      <c r="I16" s="1163"/>
      <c r="J16" s="447"/>
      <c r="K16" s="447"/>
      <c r="L16" s="447"/>
    </row>
    <row r="17" spans="1:12" x14ac:dyDescent="0.25">
      <c r="A17" s="703"/>
      <c r="B17" s="704"/>
      <c r="C17" s="705"/>
      <c r="D17" s="705"/>
      <c r="E17" s="705"/>
      <c r="F17" s="705"/>
      <c r="G17" s="108">
        <v>10</v>
      </c>
      <c r="H17" s="108">
        <v>11</v>
      </c>
      <c r="I17" s="108">
        <v>12</v>
      </c>
      <c r="J17" s="210" t="s">
        <v>100</v>
      </c>
      <c r="K17" s="448" t="s">
        <v>101</v>
      </c>
      <c r="L17" s="448"/>
    </row>
    <row r="18" spans="1:12" ht="57" x14ac:dyDescent="0.25">
      <c r="A18" s="1164" t="s">
        <v>394</v>
      </c>
      <c r="B18" s="1167" t="s">
        <v>395</v>
      </c>
      <c r="C18" s="1161">
        <v>1</v>
      </c>
      <c r="D18" s="211" t="s">
        <v>396</v>
      </c>
      <c r="E18" s="130" t="s">
        <v>766</v>
      </c>
      <c r="F18" s="1161" t="s">
        <v>397</v>
      </c>
      <c r="G18" s="1159"/>
      <c r="H18" s="1159"/>
      <c r="I18" s="1159"/>
      <c r="J18" s="1161"/>
      <c r="K18" s="1157"/>
      <c r="L18" s="1158"/>
    </row>
    <row r="19" spans="1:12" ht="48" customHeight="1" x14ac:dyDescent="0.25">
      <c r="A19" s="1165"/>
      <c r="B19" s="1168"/>
      <c r="C19" s="630"/>
      <c r="D19" s="129" t="s">
        <v>398</v>
      </c>
      <c r="E19" s="130" t="s">
        <v>767</v>
      </c>
      <c r="F19" s="630"/>
      <c r="G19" s="644"/>
      <c r="H19" s="644"/>
      <c r="I19" s="644"/>
      <c r="J19" s="630"/>
      <c r="K19" s="1158"/>
      <c r="L19" s="1158"/>
    </row>
    <row r="20" spans="1:12" ht="33" customHeight="1" x14ac:dyDescent="0.25">
      <c r="A20" s="1165"/>
      <c r="B20" s="1168"/>
      <c r="C20" s="630"/>
      <c r="D20" s="129" t="s">
        <v>399</v>
      </c>
      <c r="E20" s="130" t="s">
        <v>400</v>
      </c>
      <c r="F20" s="630"/>
      <c r="G20" s="644"/>
      <c r="H20" s="644"/>
      <c r="I20" s="644"/>
      <c r="J20" s="630"/>
      <c r="K20" s="1158"/>
      <c r="L20" s="1158"/>
    </row>
    <row r="21" spans="1:12" ht="14.25" customHeight="1" x14ac:dyDescent="0.25">
      <c r="A21" s="1165"/>
      <c r="B21" s="1168"/>
      <c r="C21" s="630"/>
      <c r="D21" s="1153" t="s">
        <v>401</v>
      </c>
      <c r="E21" s="1155" t="s">
        <v>402</v>
      </c>
      <c r="F21" s="630"/>
      <c r="G21" s="644"/>
      <c r="H21" s="644"/>
      <c r="I21" s="644"/>
      <c r="J21" s="630"/>
      <c r="K21" s="1158"/>
      <c r="L21" s="1158"/>
    </row>
    <row r="22" spans="1:12" ht="31.5" customHeight="1" x14ac:dyDescent="0.25">
      <c r="A22" s="1166"/>
      <c r="B22" s="1169"/>
      <c r="C22" s="1162"/>
      <c r="D22" s="1154"/>
      <c r="E22" s="1156"/>
      <c r="F22" s="1162"/>
      <c r="G22" s="1160"/>
      <c r="H22" s="1160"/>
      <c r="I22" s="1160"/>
      <c r="J22" s="1162"/>
      <c r="K22" s="1158"/>
      <c r="L22" s="1158"/>
    </row>
  </sheetData>
  <mergeCells count="24">
    <mergeCell ref="J14:L14"/>
    <mergeCell ref="D21:D22"/>
    <mergeCell ref="E21:E22"/>
    <mergeCell ref="A11:I11"/>
    <mergeCell ref="J15:L16"/>
    <mergeCell ref="K17:L17"/>
    <mergeCell ref="K18:L22"/>
    <mergeCell ref="G18:G22"/>
    <mergeCell ref="H18:H22"/>
    <mergeCell ref="I18:I22"/>
    <mergeCell ref="J18:J22"/>
    <mergeCell ref="G16:I16"/>
    <mergeCell ref="A18:A22"/>
    <mergeCell ref="B18:B22"/>
    <mergeCell ref="C18:C22"/>
    <mergeCell ref="F18:F22"/>
    <mergeCell ref="A14:I14"/>
    <mergeCell ref="F15:F17"/>
    <mergeCell ref="G15:I15"/>
    <mergeCell ref="A15:A17"/>
    <mergeCell ref="B15:B17"/>
    <mergeCell ref="C15:C17"/>
    <mergeCell ref="D15:D17"/>
    <mergeCell ref="E15:E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EA22E-3D21-4A04-832F-B39DD6AB82DF}">
  <dimension ref="B2:L45"/>
  <sheetViews>
    <sheetView topLeftCell="C22" workbookViewId="0">
      <selection activeCell="K30" sqref="K30"/>
    </sheetView>
  </sheetViews>
  <sheetFormatPr baseColWidth="10" defaultRowHeight="15" x14ac:dyDescent="0.25"/>
  <cols>
    <col min="2" max="2" width="25.28515625" customWidth="1"/>
    <col min="3" max="3" width="32.140625" customWidth="1"/>
    <col min="4" max="4" width="22.42578125" customWidth="1"/>
    <col min="5" max="5" width="14.5703125" customWidth="1"/>
    <col min="6" max="6" width="13.28515625" customWidth="1"/>
    <col min="7" max="7" width="14.85546875" customWidth="1"/>
    <col min="8" max="8" width="13.42578125" customWidth="1"/>
    <col min="12" max="12" width="14.5703125" customWidth="1"/>
  </cols>
  <sheetData>
    <row r="2" spans="2:12" ht="15" customHeight="1" x14ac:dyDescent="0.25">
      <c r="C2" s="440" t="s">
        <v>1093</v>
      </c>
      <c r="D2" s="441"/>
      <c r="E2" s="441"/>
      <c r="F2" s="442"/>
      <c r="G2" s="333"/>
      <c r="H2" s="333"/>
    </row>
    <row r="3" spans="2:12" ht="21" x14ac:dyDescent="0.25">
      <c r="C3" s="443"/>
      <c r="D3" s="444"/>
      <c r="E3" s="444"/>
      <c r="F3" s="445"/>
      <c r="G3" s="333"/>
      <c r="H3" s="333"/>
    </row>
    <row r="4" spans="2:12" ht="15.75" thickBot="1" x14ac:dyDescent="0.3">
      <c r="E4" s="287"/>
      <c r="F4" s="287"/>
      <c r="J4" s="286"/>
    </row>
    <row r="5" spans="2:12" ht="35.25" customHeight="1" thickBot="1" x14ac:dyDescent="0.3">
      <c r="B5" s="280" t="s">
        <v>977</v>
      </c>
      <c r="C5" s="281" t="s">
        <v>978</v>
      </c>
      <c r="D5" s="281" t="s">
        <v>979</v>
      </c>
      <c r="E5" s="281" t="s">
        <v>980</v>
      </c>
      <c r="F5" s="281" t="s">
        <v>981</v>
      </c>
      <c r="G5" s="281" t="s">
        <v>1041</v>
      </c>
      <c r="H5" s="281" t="s">
        <v>1060</v>
      </c>
      <c r="I5" s="285" t="s">
        <v>984</v>
      </c>
    </row>
    <row r="6" spans="2:12" ht="47.25" customHeight="1" thickBot="1" x14ac:dyDescent="0.3">
      <c r="B6" s="438" t="s">
        <v>403</v>
      </c>
      <c r="C6" s="282" t="s">
        <v>525</v>
      </c>
      <c r="D6" s="282" t="s">
        <v>983</v>
      </c>
      <c r="E6" s="283"/>
      <c r="F6" s="283">
        <v>1</v>
      </c>
      <c r="G6" s="283">
        <v>0.93</v>
      </c>
      <c r="H6" s="283">
        <v>0.95</v>
      </c>
      <c r="I6" s="283">
        <f>AVERAGE(E6:H6)</f>
        <v>0.96</v>
      </c>
      <c r="K6" s="286"/>
    </row>
    <row r="7" spans="2:12" ht="48" customHeight="1" thickBot="1" x14ac:dyDescent="0.3">
      <c r="B7" s="439"/>
      <c r="C7" s="282" t="s">
        <v>534</v>
      </c>
      <c r="D7" s="282" t="s">
        <v>983</v>
      </c>
      <c r="E7" s="283">
        <v>0.95</v>
      </c>
      <c r="F7" s="284">
        <v>0.96</v>
      </c>
      <c r="G7" s="284">
        <v>0.9</v>
      </c>
      <c r="H7" s="284">
        <v>0.96</v>
      </c>
      <c r="I7" s="284">
        <f>AVERAGE(E7:H7)</f>
        <v>0.9425</v>
      </c>
      <c r="L7" s="286"/>
    </row>
    <row r="8" spans="2:12" ht="39" thickBot="1" x14ac:dyDescent="0.3">
      <c r="B8" s="439"/>
      <c r="C8" s="282" t="s">
        <v>1223</v>
      </c>
      <c r="D8" s="282" t="s">
        <v>982</v>
      </c>
      <c r="E8" s="283">
        <v>1</v>
      </c>
      <c r="F8" s="283">
        <v>1</v>
      </c>
      <c r="G8" s="283">
        <v>0.88</v>
      </c>
      <c r="H8" s="283">
        <v>0.88</v>
      </c>
      <c r="I8" s="283">
        <f>AVERAGE(E8:H8)</f>
        <v>0.94</v>
      </c>
    </row>
    <row r="9" spans="2:12" hidden="1" x14ac:dyDescent="0.25"/>
    <row r="10" spans="2:12" ht="31.5" customHeight="1" thickBot="1" x14ac:dyDescent="0.3">
      <c r="F10" s="282" t="s">
        <v>985</v>
      </c>
      <c r="G10" s="282"/>
      <c r="H10" s="282"/>
      <c r="I10" s="283">
        <f>AVERAGE(I6:I9)</f>
        <v>0.9474999999999999</v>
      </c>
      <c r="K10" s="365"/>
    </row>
    <row r="12" spans="2:12" ht="15.75" thickBot="1" x14ac:dyDescent="0.3"/>
    <row r="13" spans="2:12" ht="31.5" customHeight="1" thickBot="1" x14ac:dyDescent="0.3">
      <c r="B13" s="280" t="s">
        <v>977</v>
      </c>
      <c r="C13" s="281" t="s">
        <v>978</v>
      </c>
      <c r="D13" s="281" t="s">
        <v>979</v>
      </c>
      <c r="E13" s="281" t="s">
        <v>980</v>
      </c>
      <c r="F13" s="281" t="s">
        <v>981</v>
      </c>
      <c r="G13" s="281" t="s">
        <v>1041</v>
      </c>
      <c r="H13" s="281" t="s">
        <v>1060</v>
      </c>
      <c r="I13" s="285" t="s">
        <v>984</v>
      </c>
    </row>
    <row r="14" spans="2:12" ht="40.5" customHeight="1" thickBot="1" x14ac:dyDescent="0.3">
      <c r="B14" s="438" t="s">
        <v>192</v>
      </c>
      <c r="C14" s="282" t="s">
        <v>986</v>
      </c>
      <c r="D14" s="334" t="s">
        <v>988</v>
      </c>
      <c r="E14" s="283">
        <v>1</v>
      </c>
      <c r="F14" s="283">
        <v>1</v>
      </c>
      <c r="G14" s="283">
        <v>1</v>
      </c>
      <c r="H14" s="283">
        <v>1</v>
      </c>
      <c r="I14" s="283">
        <f>AVERAGE(E14:H14)</f>
        <v>1</v>
      </c>
    </row>
    <row r="15" spans="2:12" ht="32.25" customHeight="1" thickBot="1" x14ac:dyDescent="0.3">
      <c r="B15" s="439"/>
      <c r="C15" s="282" t="s">
        <v>858</v>
      </c>
      <c r="D15" s="282" t="s">
        <v>989</v>
      </c>
      <c r="E15" s="283"/>
      <c r="F15" s="284">
        <v>1</v>
      </c>
      <c r="G15" s="284">
        <v>0.93</v>
      </c>
      <c r="H15" s="284">
        <v>0.94</v>
      </c>
      <c r="I15" s="284">
        <f>AVERAGE(F15:H15)</f>
        <v>0.95666666666666667</v>
      </c>
    </row>
    <row r="16" spans="2:12" ht="64.5" thickBot="1" x14ac:dyDescent="0.3">
      <c r="B16" s="439"/>
      <c r="C16" s="282" t="s">
        <v>1224</v>
      </c>
      <c r="D16" s="282" t="s">
        <v>1094</v>
      </c>
      <c r="E16" s="283"/>
      <c r="F16" s="284">
        <v>1</v>
      </c>
      <c r="G16" s="284">
        <v>0.94</v>
      </c>
      <c r="H16" s="284">
        <v>0.92</v>
      </c>
      <c r="I16" s="284">
        <f>AVERAGE(E16:H16)</f>
        <v>0.95333333333333325</v>
      </c>
    </row>
    <row r="17" spans="2:9" hidden="1" x14ac:dyDescent="0.25"/>
    <row r="18" spans="2:9" ht="28.5" customHeight="1" thickBot="1" x14ac:dyDescent="0.3">
      <c r="F18" s="282" t="s">
        <v>987</v>
      </c>
      <c r="G18" s="282"/>
      <c r="H18" s="282"/>
      <c r="I18" s="283">
        <f>AVERAGE(I14:I17)</f>
        <v>0.96999999999999986</v>
      </c>
    </row>
    <row r="20" spans="2:9" ht="15.75" thickBot="1" x14ac:dyDescent="0.3"/>
    <row r="21" spans="2:9" ht="33.75" customHeight="1" thickBot="1" x14ac:dyDescent="0.3">
      <c r="B21" s="280" t="s">
        <v>977</v>
      </c>
      <c r="C21" s="281" t="s">
        <v>978</v>
      </c>
      <c r="D21" s="281" t="s">
        <v>979</v>
      </c>
      <c r="E21" s="281" t="s">
        <v>980</v>
      </c>
      <c r="F21" s="281" t="s">
        <v>981</v>
      </c>
      <c r="G21" s="281" t="s">
        <v>1041</v>
      </c>
      <c r="H21" s="281" t="s">
        <v>1060</v>
      </c>
      <c r="I21" s="285" t="s">
        <v>984</v>
      </c>
    </row>
    <row r="22" spans="2:9" ht="51.75" thickBot="1" x14ac:dyDescent="0.3">
      <c r="B22" s="439" t="s">
        <v>102</v>
      </c>
      <c r="C22" s="282" t="s">
        <v>990</v>
      </c>
      <c r="D22" s="282" t="s">
        <v>991</v>
      </c>
      <c r="E22" s="283"/>
      <c r="F22" s="284">
        <v>1</v>
      </c>
      <c r="G22" s="284">
        <v>0.93</v>
      </c>
      <c r="H22" s="284">
        <v>0.93</v>
      </c>
      <c r="I22" s="284">
        <f>AVERAGE(E22:H22)</f>
        <v>0.95333333333333348</v>
      </c>
    </row>
    <row r="23" spans="2:9" ht="39" thickBot="1" x14ac:dyDescent="0.3">
      <c r="B23" s="439"/>
      <c r="C23" s="282" t="s">
        <v>861</v>
      </c>
      <c r="D23" s="282" t="s">
        <v>989</v>
      </c>
      <c r="E23" s="283">
        <v>0.93</v>
      </c>
      <c r="F23" s="284">
        <v>1</v>
      </c>
      <c r="G23" s="284">
        <v>0.96</v>
      </c>
      <c r="H23" s="284">
        <v>0.96</v>
      </c>
      <c r="I23" s="284">
        <f>AVERAGE(I22)</f>
        <v>0.95333333333333348</v>
      </c>
    </row>
    <row r="24" spans="2:9" ht="26.25" thickBot="1" x14ac:dyDescent="0.3">
      <c r="B24" s="439"/>
      <c r="C24" s="282" t="s">
        <v>862</v>
      </c>
      <c r="D24" s="282" t="s">
        <v>991</v>
      </c>
      <c r="E24" s="283">
        <v>1</v>
      </c>
      <c r="F24" s="284">
        <v>1</v>
      </c>
      <c r="G24" s="284">
        <v>1</v>
      </c>
      <c r="H24" s="284">
        <v>1</v>
      </c>
      <c r="I24" s="284">
        <f>AVERAGE(E24:H24)</f>
        <v>1</v>
      </c>
    </row>
    <row r="25" spans="2:9" hidden="1" x14ac:dyDescent="0.25"/>
    <row r="26" spans="2:9" ht="31.5" customHeight="1" thickBot="1" x14ac:dyDescent="0.3">
      <c r="F26" s="282" t="s">
        <v>992</v>
      </c>
      <c r="G26" s="282"/>
      <c r="H26" s="282"/>
      <c r="I26" s="283">
        <f>AVERAGE(I22:I25)</f>
        <v>0.96888888888888902</v>
      </c>
    </row>
    <row r="28" spans="2:9" ht="15.75" thickBot="1" x14ac:dyDescent="0.3"/>
    <row r="29" spans="2:9" ht="33" customHeight="1" thickBot="1" x14ac:dyDescent="0.3">
      <c r="B29" s="280" t="s">
        <v>977</v>
      </c>
      <c r="C29" s="281" t="s">
        <v>978</v>
      </c>
      <c r="D29" s="281" t="s">
        <v>979</v>
      </c>
      <c r="E29" s="281" t="s">
        <v>980</v>
      </c>
      <c r="F29" s="281" t="s">
        <v>981</v>
      </c>
      <c r="G29" s="281" t="s">
        <v>1041</v>
      </c>
      <c r="H29" s="281" t="s">
        <v>1060</v>
      </c>
      <c r="I29" s="285" t="s">
        <v>984</v>
      </c>
    </row>
    <row r="30" spans="2:9" ht="26.25" thickBot="1" x14ac:dyDescent="0.3">
      <c r="B30" s="439" t="s">
        <v>217</v>
      </c>
      <c r="C30" s="282" t="s">
        <v>863</v>
      </c>
      <c r="D30" s="282" t="s">
        <v>989</v>
      </c>
      <c r="E30" s="283">
        <v>0.8</v>
      </c>
      <c r="F30" s="284">
        <v>1</v>
      </c>
      <c r="G30" s="284">
        <v>0.92</v>
      </c>
      <c r="H30" s="284">
        <v>0.96</v>
      </c>
      <c r="I30" s="284">
        <f>AVERAGE(E30:H30)</f>
        <v>0.92</v>
      </c>
    </row>
    <row r="31" spans="2:9" ht="39" thickBot="1" x14ac:dyDescent="0.3">
      <c r="B31" s="439"/>
      <c r="C31" s="282" t="s">
        <v>864</v>
      </c>
      <c r="D31" s="282" t="s">
        <v>989</v>
      </c>
      <c r="E31" s="283"/>
      <c r="F31" s="284">
        <v>1</v>
      </c>
      <c r="G31" s="284">
        <v>1</v>
      </c>
      <c r="H31" s="284">
        <v>1</v>
      </c>
      <c r="I31" s="284">
        <f>AVERAGE(E31:H31)</f>
        <v>1</v>
      </c>
    </row>
    <row r="32" spans="2:9" hidden="1" x14ac:dyDescent="0.25"/>
    <row r="33" spans="6:12" ht="27.75" customHeight="1" thickBot="1" x14ac:dyDescent="0.3">
      <c r="F33" s="282" t="s">
        <v>993</v>
      </c>
      <c r="G33" s="282"/>
      <c r="H33" s="282"/>
      <c r="I33" s="283">
        <f>AVERAGE(I30:I32)</f>
        <v>0.96</v>
      </c>
    </row>
    <row r="38" spans="6:12" ht="26.25" x14ac:dyDescent="0.4">
      <c r="L38" s="361"/>
    </row>
    <row r="39" spans="6:12" ht="26.25" x14ac:dyDescent="0.4">
      <c r="L39" s="361"/>
    </row>
    <row r="40" spans="6:12" ht="26.25" x14ac:dyDescent="0.4">
      <c r="L40" s="361"/>
    </row>
    <row r="41" spans="6:12" x14ac:dyDescent="0.25">
      <c r="I41" s="362">
        <v>0.95</v>
      </c>
      <c r="L41" s="362"/>
    </row>
    <row r="42" spans="6:12" x14ac:dyDescent="0.25">
      <c r="I42" s="362">
        <v>0.97</v>
      </c>
    </row>
    <row r="43" spans="6:12" x14ac:dyDescent="0.25">
      <c r="I43" s="362">
        <v>0.97</v>
      </c>
    </row>
    <row r="44" spans="6:12" x14ac:dyDescent="0.25">
      <c r="I44" s="362">
        <v>0.96</v>
      </c>
    </row>
    <row r="45" spans="6:12" x14ac:dyDescent="0.25">
      <c r="I45" s="362">
        <f>AVERAGE(I41:I44)</f>
        <v>0.96249999999999991</v>
      </c>
    </row>
  </sheetData>
  <mergeCells count="5">
    <mergeCell ref="B6:B8"/>
    <mergeCell ref="B14:B16"/>
    <mergeCell ref="B22:B24"/>
    <mergeCell ref="B30:B31"/>
    <mergeCell ref="C2: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FA64-6889-44B6-8217-D30B27DBCF3D}">
  <dimension ref="A10:L93"/>
  <sheetViews>
    <sheetView topLeftCell="A26" workbookViewId="0">
      <selection activeCell="B89" sqref="B89:B93"/>
    </sheetView>
  </sheetViews>
  <sheetFormatPr baseColWidth="10" defaultRowHeight="15" x14ac:dyDescent="0.25"/>
  <cols>
    <col min="1" max="1" width="29.85546875" customWidth="1"/>
    <col min="2" max="2" width="22.5703125" customWidth="1"/>
    <col min="3" max="3" width="15.28515625" customWidth="1"/>
    <col min="4" max="4" width="28" customWidth="1"/>
    <col min="5" max="5" width="32" customWidth="1"/>
    <col min="6" max="6" width="21.85546875" customWidth="1"/>
    <col min="7" max="7" width="4.140625" customWidth="1"/>
    <col min="8" max="8" width="4.5703125" customWidth="1"/>
    <col min="9" max="9" width="5.140625" customWidth="1"/>
    <col min="10" max="10" width="14.85546875" customWidth="1"/>
  </cols>
  <sheetData>
    <row r="10" spans="1:9" ht="35.25" customHeight="1" x14ac:dyDescent="0.4">
      <c r="A10" s="455" t="s">
        <v>1047</v>
      </c>
      <c r="B10" s="455"/>
      <c r="C10" s="455"/>
      <c r="D10" s="455"/>
      <c r="E10" s="455"/>
      <c r="F10" s="455"/>
      <c r="G10" s="455"/>
      <c r="H10" s="455"/>
      <c r="I10" s="455"/>
    </row>
    <row r="12" spans="1:9" x14ac:dyDescent="0.25">
      <c r="A12" s="456" t="s">
        <v>403</v>
      </c>
      <c r="B12" s="457"/>
      <c r="C12" s="457"/>
      <c r="D12" s="457"/>
      <c r="E12" s="457"/>
      <c r="F12" s="457"/>
      <c r="G12" s="457"/>
      <c r="H12" s="457"/>
      <c r="I12" s="458"/>
    </row>
    <row r="13" spans="1:9" ht="61.5" customHeight="1" x14ac:dyDescent="0.25">
      <c r="A13" s="459" t="s">
        <v>404</v>
      </c>
      <c r="B13" s="460"/>
      <c r="C13" s="460"/>
      <c r="D13" s="460"/>
      <c r="E13" s="460"/>
      <c r="F13" s="460"/>
      <c r="G13" s="460"/>
      <c r="H13" s="460"/>
      <c r="I13" s="460"/>
    </row>
    <row r="14" spans="1:9" ht="21" customHeight="1" x14ac:dyDescent="0.25">
      <c r="A14" s="464" t="s">
        <v>104</v>
      </c>
      <c r="B14" s="464"/>
      <c r="C14" s="464"/>
      <c r="D14" s="464"/>
      <c r="E14" s="464"/>
      <c r="F14" s="464"/>
      <c r="G14" s="464"/>
      <c r="H14" s="464"/>
      <c r="I14" s="464"/>
    </row>
    <row r="15" spans="1:9" ht="33.75" customHeight="1" x14ac:dyDescent="0.25">
      <c r="A15" s="465" t="s">
        <v>405</v>
      </c>
      <c r="B15" s="466"/>
      <c r="C15" s="466"/>
      <c r="D15" s="466"/>
      <c r="E15" s="466"/>
      <c r="F15" s="466"/>
      <c r="G15" s="466"/>
      <c r="H15" s="466"/>
      <c r="I15" s="466"/>
    </row>
    <row r="16" spans="1:9" ht="21.75" customHeight="1" x14ac:dyDescent="0.25">
      <c r="A16" s="465" t="s">
        <v>406</v>
      </c>
      <c r="B16" s="466"/>
      <c r="C16" s="466"/>
      <c r="D16" s="466"/>
      <c r="E16" s="466"/>
      <c r="F16" s="466"/>
      <c r="G16" s="466"/>
      <c r="H16" s="466"/>
      <c r="I16" s="466"/>
    </row>
    <row r="17" spans="1:12" ht="21.75" customHeight="1" x14ac:dyDescent="0.25">
      <c r="A17" s="465" t="s">
        <v>407</v>
      </c>
      <c r="B17" s="466"/>
      <c r="C17" s="466"/>
      <c r="D17" s="466"/>
      <c r="E17" s="466"/>
      <c r="F17" s="466"/>
      <c r="G17" s="466"/>
      <c r="H17" s="466"/>
      <c r="I17" s="466"/>
    </row>
    <row r="18" spans="1:12" ht="25.5" customHeight="1" x14ac:dyDescent="0.25">
      <c r="A18" s="465" t="s">
        <v>408</v>
      </c>
      <c r="B18" s="466"/>
      <c r="C18" s="466"/>
      <c r="D18" s="466"/>
      <c r="E18" s="466"/>
      <c r="F18" s="466"/>
      <c r="G18" s="466"/>
      <c r="H18" s="466"/>
      <c r="I18" s="466"/>
    </row>
    <row r="19" spans="1:12" ht="38.25" customHeight="1" x14ac:dyDescent="0.25">
      <c r="A19" s="467" t="s">
        <v>771</v>
      </c>
      <c r="B19" s="467"/>
      <c r="C19" s="467"/>
      <c r="D19" s="467"/>
      <c r="E19" s="467"/>
      <c r="F19" s="467"/>
      <c r="G19" s="467"/>
      <c r="H19" s="467"/>
      <c r="I19" s="467"/>
    </row>
    <row r="20" spans="1:12" x14ac:dyDescent="0.25">
      <c r="A20" s="51">
        <v>1</v>
      </c>
      <c r="B20" s="51">
        <v>2</v>
      </c>
      <c r="C20" s="51">
        <v>3</v>
      </c>
      <c r="D20" s="51">
        <v>4</v>
      </c>
      <c r="E20" s="51">
        <v>5</v>
      </c>
      <c r="F20" s="51">
        <v>6</v>
      </c>
      <c r="G20" s="461"/>
      <c r="H20" s="461"/>
      <c r="I20" s="461"/>
      <c r="J20" s="468"/>
      <c r="K20" s="469"/>
      <c r="L20" s="469"/>
    </row>
    <row r="21" spans="1:12" x14ac:dyDescent="0.25">
      <c r="A21" s="462" t="s">
        <v>1</v>
      </c>
      <c r="B21" s="462" t="s">
        <v>2</v>
      </c>
      <c r="C21" s="462" t="s">
        <v>3</v>
      </c>
      <c r="D21" s="462" t="s">
        <v>4</v>
      </c>
      <c r="E21" s="462" t="s">
        <v>5</v>
      </c>
      <c r="F21" s="462" t="s">
        <v>6</v>
      </c>
      <c r="G21" s="463" t="s">
        <v>191</v>
      </c>
      <c r="H21" s="463"/>
      <c r="I21" s="463"/>
      <c r="J21" s="447" t="s">
        <v>1053</v>
      </c>
      <c r="K21" s="447"/>
      <c r="L21" s="447"/>
    </row>
    <row r="22" spans="1:12" x14ac:dyDescent="0.25">
      <c r="A22" s="462"/>
      <c r="B22" s="462"/>
      <c r="C22" s="462"/>
      <c r="D22" s="462"/>
      <c r="E22" s="462"/>
      <c r="F22" s="462"/>
      <c r="G22" s="446" t="s">
        <v>1052</v>
      </c>
      <c r="H22" s="446"/>
      <c r="I22" s="446"/>
      <c r="J22" s="447"/>
      <c r="K22" s="447"/>
      <c r="L22" s="447"/>
    </row>
    <row r="23" spans="1:12" x14ac:dyDescent="0.25">
      <c r="A23" s="462"/>
      <c r="B23" s="462"/>
      <c r="C23" s="462"/>
      <c r="D23" s="462"/>
      <c r="E23" s="462"/>
      <c r="F23" s="462"/>
      <c r="G23" s="338">
        <v>10</v>
      </c>
      <c r="H23" s="338">
        <v>11</v>
      </c>
      <c r="I23" s="338">
        <v>12</v>
      </c>
      <c r="J23" s="210" t="s">
        <v>100</v>
      </c>
      <c r="K23" s="448" t="s">
        <v>101</v>
      </c>
      <c r="L23" s="448"/>
    </row>
    <row r="24" spans="1:12" ht="45" customHeight="1" x14ac:dyDescent="0.25">
      <c r="A24" s="480" t="s">
        <v>1004</v>
      </c>
      <c r="B24" s="483" t="s">
        <v>1005</v>
      </c>
      <c r="C24" s="484">
        <v>1</v>
      </c>
      <c r="D24" s="339" t="s">
        <v>1006</v>
      </c>
      <c r="E24" s="340" t="s">
        <v>1007</v>
      </c>
      <c r="F24" s="485" t="s">
        <v>1008</v>
      </c>
      <c r="G24" s="475"/>
      <c r="H24" s="475"/>
      <c r="I24" s="475"/>
      <c r="J24" s="478"/>
      <c r="K24" s="449"/>
      <c r="L24" s="450"/>
    </row>
    <row r="25" spans="1:12" ht="62.25" customHeight="1" x14ac:dyDescent="0.25">
      <c r="A25" s="481"/>
      <c r="B25" s="483"/>
      <c r="C25" s="484"/>
      <c r="D25" s="341" t="s">
        <v>1009</v>
      </c>
      <c r="E25" s="342" t="s">
        <v>1010</v>
      </c>
      <c r="F25" s="485"/>
      <c r="G25" s="476"/>
      <c r="H25" s="476"/>
      <c r="I25" s="476"/>
      <c r="J25" s="479"/>
      <c r="K25" s="451"/>
      <c r="L25" s="452"/>
    </row>
    <row r="26" spans="1:12" ht="81.75" customHeight="1" x14ac:dyDescent="0.25">
      <c r="A26" s="481"/>
      <c r="B26" s="483"/>
      <c r="C26" s="484"/>
      <c r="D26" s="339" t="s">
        <v>1011</v>
      </c>
      <c r="E26" s="343" t="s">
        <v>1012</v>
      </c>
      <c r="F26" s="486"/>
      <c r="G26" s="476"/>
      <c r="H26" s="476"/>
      <c r="I26" s="476"/>
      <c r="J26" s="479"/>
      <c r="K26" s="451"/>
      <c r="L26" s="452"/>
    </row>
    <row r="27" spans="1:12" ht="62.25" customHeight="1" x14ac:dyDescent="0.25">
      <c r="A27" s="481"/>
      <c r="B27" s="483"/>
      <c r="C27" s="484"/>
      <c r="D27" s="341" t="s">
        <v>1013</v>
      </c>
      <c r="E27" s="343" t="s">
        <v>1014</v>
      </c>
      <c r="F27" s="486"/>
      <c r="G27" s="476"/>
      <c r="H27" s="476"/>
      <c r="I27" s="476"/>
      <c r="J27" s="479"/>
      <c r="K27" s="451"/>
      <c r="L27" s="452"/>
    </row>
    <row r="28" spans="1:12" ht="57" customHeight="1" x14ac:dyDescent="0.25">
      <c r="A28" s="482"/>
      <c r="B28" s="483"/>
      <c r="C28" s="484"/>
      <c r="D28" s="341" t="s">
        <v>1015</v>
      </c>
      <c r="E28" s="343" t="s">
        <v>1016</v>
      </c>
      <c r="F28" s="486"/>
      <c r="G28" s="477"/>
      <c r="H28" s="477"/>
      <c r="I28" s="477"/>
      <c r="J28" s="479"/>
      <c r="K28" s="453"/>
      <c r="L28" s="454"/>
    </row>
    <row r="29" spans="1:12" x14ac:dyDescent="0.25">
      <c r="A29" s="42"/>
      <c r="B29" s="42"/>
      <c r="C29" s="42"/>
      <c r="D29" s="42"/>
      <c r="E29" s="42"/>
      <c r="F29" s="42"/>
      <c r="G29" s="42"/>
      <c r="H29" s="42"/>
      <c r="I29" s="42"/>
    </row>
    <row r="30" spans="1:12" ht="20.25" x14ac:dyDescent="0.25">
      <c r="A30" s="577" t="s">
        <v>0</v>
      </c>
      <c r="B30" s="578"/>
      <c r="C30" s="578"/>
      <c r="D30" s="578"/>
      <c r="E30" s="578"/>
      <c r="F30" s="578"/>
      <c r="G30" s="578"/>
      <c r="H30" s="578"/>
      <c r="I30" s="579"/>
      <c r="J30" s="469"/>
      <c r="K30" s="469"/>
      <c r="L30" s="469"/>
    </row>
    <row r="31" spans="1:12" x14ac:dyDescent="0.25">
      <c r="A31" s="472" t="s">
        <v>1</v>
      </c>
      <c r="B31" s="580" t="s">
        <v>2</v>
      </c>
      <c r="C31" s="582" t="s">
        <v>3</v>
      </c>
      <c r="D31" s="472" t="s">
        <v>4</v>
      </c>
      <c r="E31" s="472" t="s">
        <v>5</v>
      </c>
      <c r="F31" s="472" t="s">
        <v>6</v>
      </c>
      <c r="G31" s="575" t="s">
        <v>191</v>
      </c>
      <c r="H31" s="575"/>
      <c r="I31" s="575"/>
      <c r="J31" s="447" t="s">
        <v>1053</v>
      </c>
      <c r="K31" s="447"/>
      <c r="L31" s="447"/>
    </row>
    <row r="32" spans="1:12" ht="15" customHeight="1" x14ac:dyDescent="0.25">
      <c r="A32" s="473"/>
      <c r="B32" s="581"/>
      <c r="C32" s="474"/>
      <c r="D32" s="473"/>
      <c r="E32" s="473"/>
      <c r="F32" s="473"/>
      <c r="G32" s="576" t="s">
        <v>1052</v>
      </c>
      <c r="H32" s="576"/>
      <c r="I32" s="576"/>
      <c r="J32" s="447"/>
      <c r="K32" s="447"/>
      <c r="L32" s="447"/>
    </row>
    <row r="33" spans="1:12" x14ac:dyDescent="0.25">
      <c r="A33" s="473"/>
      <c r="B33" s="581"/>
      <c r="C33" s="474"/>
      <c r="D33" s="474"/>
      <c r="E33" s="474"/>
      <c r="F33" s="474"/>
      <c r="G33" s="338">
        <v>10</v>
      </c>
      <c r="H33" s="338">
        <v>11</v>
      </c>
      <c r="I33" s="338">
        <v>12</v>
      </c>
      <c r="J33" s="210" t="s">
        <v>100</v>
      </c>
      <c r="K33" s="448" t="s">
        <v>101</v>
      </c>
      <c r="L33" s="448"/>
    </row>
    <row r="34" spans="1:12" ht="75" customHeight="1" x14ac:dyDescent="0.25">
      <c r="A34" s="135" t="s">
        <v>410</v>
      </c>
      <c r="B34" s="136" t="s">
        <v>411</v>
      </c>
      <c r="C34" s="137">
        <v>0.25</v>
      </c>
      <c r="D34" s="138" t="s">
        <v>412</v>
      </c>
      <c r="E34" s="136" t="s">
        <v>413</v>
      </c>
      <c r="F34" s="139" t="s">
        <v>414</v>
      </c>
      <c r="G34" s="140"/>
      <c r="H34" s="140"/>
      <c r="I34" s="159"/>
      <c r="J34" s="137"/>
      <c r="K34" s="553"/>
      <c r="L34" s="554"/>
    </row>
    <row r="35" spans="1:12" ht="50.25" customHeight="1" x14ac:dyDescent="0.25">
      <c r="A35" s="497" t="s">
        <v>1017</v>
      </c>
      <c r="B35" s="498" t="s">
        <v>1018</v>
      </c>
      <c r="C35" s="499">
        <v>7</v>
      </c>
      <c r="D35" s="326" t="s">
        <v>1019</v>
      </c>
      <c r="E35" s="327" t="s">
        <v>1020</v>
      </c>
      <c r="F35" s="572" t="s">
        <v>419</v>
      </c>
      <c r="G35" s="487"/>
      <c r="H35" s="487"/>
      <c r="I35" s="521"/>
      <c r="J35" s="494"/>
      <c r="K35" s="547"/>
      <c r="L35" s="548"/>
    </row>
    <row r="36" spans="1:12" ht="48.75" customHeight="1" x14ac:dyDescent="0.25">
      <c r="A36" s="497"/>
      <c r="B36" s="498"/>
      <c r="C36" s="499"/>
      <c r="D36" s="326" t="s">
        <v>1021</v>
      </c>
      <c r="E36" s="328" t="s">
        <v>1022</v>
      </c>
      <c r="F36" s="573"/>
      <c r="G36" s="488"/>
      <c r="H36" s="488"/>
      <c r="I36" s="502"/>
      <c r="J36" s="495"/>
      <c r="K36" s="549"/>
      <c r="L36" s="550"/>
    </row>
    <row r="37" spans="1:12" ht="39" customHeight="1" x14ac:dyDescent="0.25">
      <c r="A37" s="497"/>
      <c r="B37" s="498"/>
      <c r="C37" s="499"/>
      <c r="D37" s="331" t="s">
        <v>1023</v>
      </c>
      <c r="E37" s="500" t="s">
        <v>1024</v>
      </c>
      <c r="F37" s="573"/>
      <c r="G37" s="488"/>
      <c r="H37" s="488"/>
      <c r="I37" s="502"/>
      <c r="J37" s="495"/>
      <c r="K37" s="549"/>
      <c r="L37" s="550"/>
    </row>
    <row r="38" spans="1:12" ht="41.25" customHeight="1" x14ac:dyDescent="0.25">
      <c r="A38" s="497"/>
      <c r="B38" s="498"/>
      <c r="C38" s="499"/>
      <c r="D38" s="329" t="s">
        <v>1025</v>
      </c>
      <c r="E38" s="500"/>
      <c r="F38" s="573"/>
      <c r="G38" s="488"/>
      <c r="H38" s="488"/>
      <c r="I38" s="502"/>
      <c r="J38" s="495"/>
      <c r="K38" s="549"/>
      <c r="L38" s="550"/>
    </row>
    <row r="39" spans="1:12" ht="45" customHeight="1" x14ac:dyDescent="0.25">
      <c r="A39" s="497"/>
      <c r="B39" s="498"/>
      <c r="C39" s="499"/>
      <c r="D39" s="331" t="s">
        <v>1026</v>
      </c>
      <c r="E39" s="330" t="s">
        <v>1027</v>
      </c>
      <c r="F39" s="574"/>
      <c r="G39" s="489"/>
      <c r="H39" s="489"/>
      <c r="I39" s="503"/>
      <c r="J39" s="496"/>
      <c r="K39" s="551"/>
      <c r="L39" s="552"/>
    </row>
    <row r="40" spans="1:12" ht="65.25" customHeight="1" x14ac:dyDescent="0.25">
      <c r="A40" s="497" t="s">
        <v>1028</v>
      </c>
      <c r="B40" s="498" t="s">
        <v>1029</v>
      </c>
      <c r="C40" s="499">
        <v>1</v>
      </c>
      <c r="D40" s="331" t="s">
        <v>1030</v>
      </c>
      <c r="E40" s="332" t="s">
        <v>1031</v>
      </c>
      <c r="F40" s="501" t="s">
        <v>1032</v>
      </c>
      <c r="G40" s="487"/>
      <c r="H40" s="487"/>
      <c r="I40" s="569"/>
      <c r="J40" s="511"/>
      <c r="K40" s="526"/>
      <c r="L40" s="526"/>
    </row>
    <row r="41" spans="1:12" ht="48" customHeight="1" x14ac:dyDescent="0.25">
      <c r="A41" s="497"/>
      <c r="B41" s="498"/>
      <c r="C41" s="499"/>
      <c r="D41" s="331" t="s">
        <v>1033</v>
      </c>
      <c r="E41" s="329" t="s">
        <v>1034</v>
      </c>
      <c r="F41" s="501"/>
      <c r="G41" s="488"/>
      <c r="H41" s="488"/>
      <c r="I41" s="570"/>
      <c r="J41" s="511"/>
      <c r="K41" s="526"/>
      <c r="L41" s="526"/>
    </row>
    <row r="42" spans="1:12" ht="57.75" customHeight="1" x14ac:dyDescent="0.25">
      <c r="A42" s="497"/>
      <c r="B42" s="498"/>
      <c r="C42" s="499"/>
      <c r="D42" s="331" t="s">
        <v>1035</v>
      </c>
      <c r="E42" s="345" t="s">
        <v>1036</v>
      </c>
      <c r="F42" s="501"/>
      <c r="G42" s="488"/>
      <c r="H42" s="488"/>
      <c r="I42" s="570"/>
      <c r="J42" s="511"/>
      <c r="K42" s="526"/>
      <c r="L42" s="526"/>
    </row>
    <row r="43" spans="1:12" ht="41.25" customHeight="1" x14ac:dyDescent="0.25">
      <c r="A43" s="497"/>
      <c r="B43" s="498"/>
      <c r="C43" s="499"/>
      <c r="D43" s="331" t="s">
        <v>1037</v>
      </c>
      <c r="E43" s="331" t="s">
        <v>1038</v>
      </c>
      <c r="F43" s="501"/>
      <c r="G43" s="488"/>
      <c r="H43" s="488"/>
      <c r="I43" s="570"/>
      <c r="J43" s="511"/>
      <c r="K43" s="526"/>
      <c r="L43" s="526"/>
    </row>
    <row r="44" spans="1:12" ht="28.5" x14ac:dyDescent="0.25">
      <c r="A44" s="497"/>
      <c r="B44" s="498"/>
      <c r="C44" s="499"/>
      <c r="D44" s="331" t="s">
        <v>1039</v>
      </c>
      <c r="E44" s="331" t="s">
        <v>1040</v>
      </c>
      <c r="F44" s="501"/>
      <c r="G44" s="488"/>
      <c r="H44" s="488"/>
      <c r="I44" s="570"/>
      <c r="J44" s="511"/>
      <c r="K44" s="526"/>
      <c r="L44" s="526"/>
    </row>
    <row r="45" spans="1:12" ht="42.75" x14ac:dyDescent="0.25">
      <c r="A45" s="493" t="s">
        <v>415</v>
      </c>
      <c r="B45" s="494" t="s">
        <v>416</v>
      </c>
      <c r="C45" s="494">
        <v>1</v>
      </c>
      <c r="D45" s="141" t="s">
        <v>417</v>
      </c>
      <c r="E45" s="145" t="s">
        <v>418</v>
      </c>
      <c r="F45" s="492" t="s">
        <v>427</v>
      </c>
      <c r="G45" s="489"/>
      <c r="H45" s="489"/>
      <c r="I45" s="571"/>
      <c r="J45" s="511"/>
      <c r="K45" s="526"/>
      <c r="L45" s="526"/>
    </row>
    <row r="46" spans="1:12" ht="28.5" x14ac:dyDescent="0.25">
      <c r="A46" s="493"/>
      <c r="B46" s="495"/>
      <c r="C46" s="495"/>
      <c r="D46" s="141" t="s">
        <v>420</v>
      </c>
      <c r="E46" s="490" t="s">
        <v>421</v>
      </c>
      <c r="F46" s="492"/>
      <c r="G46" s="513"/>
      <c r="H46" s="515"/>
      <c r="I46" s="470"/>
      <c r="J46" s="512"/>
      <c r="K46" s="526"/>
      <c r="L46" s="526"/>
    </row>
    <row r="47" spans="1:12" ht="28.5" customHeight="1" x14ac:dyDescent="0.25">
      <c r="A47" s="493"/>
      <c r="B47" s="495"/>
      <c r="C47" s="495"/>
      <c r="D47" s="141" t="s">
        <v>422</v>
      </c>
      <c r="E47" s="491"/>
      <c r="F47" s="492"/>
      <c r="G47" s="514"/>
      <c r="H47" s="516"/>
      <c r="I47" s="471"/>
      <c r="J47" s="512"/>
      <c r="K47" s="526"/>
      <c r="L47" s="526"/>
    </row>
    <row r="48" spans="1:12" ht="30.75" customHeight="1" x14ac:dyDescent="0.25">
      <c r="A48" s="493"/>
      <c r="B48" s="495"/>
      <c r="C48" s="495"/>
      <c r="D48" s="145" t="s">
        <v>423</v>
      </c>
      <c r="E48" s="141" t="s">
        <v>424</v>
      </c>
      <c r="F48" s="492"/>
      <c r="G48" s="514"/>
      <c r="H48" s="516"/>
      <c r="I48" s="471"/>
      <c r="J48" s="512"/>
      <c r="K48" s="526"/>
      <c r="L48" s="526"/>
    </row>
    <row r="49" spans="1:12" ht="43.5" customHeight="1" x14ac:dyDescent="0.25">
      <c r="A49" s="493"/>
      <c r="B49" s="496"/>
      <c r="C49" s="496"/>
      <c r="D49" s="141" t="s">
        <v>425</v>
      </c>
      <c r="E49" s="141" t="s">
        <v>426</v>
      </c>
      <c r="F49" s="492"/>
      <c r="G49" s="514"/>
      <c r="H49" s="516"/>
      <c r="I49" s="471"/>
      <c r="J49" s="512"/>
      <c r="K49" s="526"/>
      <c r="L49" s="526"/>
    </row>
    <row r="50" spans="1:12" ht="57" x14ac:dyDescent="0.25">
      <c r="A50" s="510" t="s">
        <v>428</v>
      </c>
      <c r="B50" s="511" t="s">
        <v>429</v>
      </c>
      <c r="C50" s="512">
        <v>0.25</v>
      </c>
      <c r="D50" s="147" t="s">
        <v>430</v>
      </c>
      <c r="E50" s="148" t="s">
        <v>431</v>
      </c>
      <c r="F50" s="596" t="s">
        <v>443</v>
      </c>
      <c r="G50" s="502"/>
      <c r="H50" s="471"/>
      <c r="I50" s="471"/>
      <c r="J50" s="525"/>
      <c r="K50" s="526"/>
      <c r="L50" s="526"/>
    </row>
    <row r="51" spans="1:12" ht="63.75" customHeight="1" x14ac:dyDescent="0.25">
      <c r="A51" s="510"/>
      <c r="B51" s="511"/>
      <c r="C51" s="512"/>
      <c r="D51" s="138" t="s">
        <v>432</v>
      </c>
      <c r="E51" s="148" t="s">
        <v>433</v>
      </c>
      <c r="F51" s="597"/>
      <c r="G51" s="502"/>
      <c r="H51" s="471"/>
      <c r="I51" s="471"/>
      <c r="J51" s="525"/>
      <c r="K51" s="526"/>
      <c r="L51" s="526"/>
    </row>
    <row r="52" spans="1:12" ht="64.5" customHeight="1" x14ac:dyDescent="0.25">
      <c r="A52" s="510"/>
      <c r="B52" s="511"/>
      <c r="C52" s="512"/>
      <c r="D52" s="138" t="s">
        <v>434</v>
      </c>
      <c r="E52" s="138" t="s">
        <v>435</v>
      </c>
      <c r="F52" s="597"/>
      <c r="G52" s="502"/>
      <c r="H52" s="471"/>
      <c r="I52" s="471"/>
      <c r="J52" s="525"/>
      <c r="K52" s="526"/>
      <c r="L52" s="526"/>
    </row>
    <row r="53" spans="1:12" ht="36.75" customHeight="1" x14ac:dyDescent="0.25">
      <c r="A53" s="510"/>
      <c r="B53" s="511"/>
      <c r="C53" s="512"/>
      <c r="D53" s="138" t="s">
        <v>436</v>
      </c>
      <c r="E53" s="138" t="s">
        <v>1062</v>
      </c>
      <c r="F53" s="597"/>
      <c r="G53" s="502"/>
      <c r="H53" s="471"/>
      <c r="I53" s="471"/>
      <c r="J53" s="525"/>
      <c r="K53" s="526"/>
      <c r="L53" s="526"/>
    </row>
    <row r="54" spans="1:12" ht="53.25" customHeight="1" x14ac:dyDescent="0.25">
      <c r="A54" s="510"/>
      <c r="B54" s="511"/>
      <c r="C54" s="512"/>
      <c r="D54" s="132" t="s">
        <v>437</v>
      </c>
      <c r="E54" s="132" t="s">
        <v>438</v>
      </c>
      <c r="F54" s="598"/>
      <c r="G54" s="503"/>
      <c r="H54" s="504"/>
      <c r="I54" s="504"/>
      <c r="J54" s="525"/>
      <c r="K54" s="526"/>
      <c r="L54" s="526"/>
    </row>
    <row r="55" spans="1:12" ht="40.5" customHeight="1" x14ac:dyDescent="0.25">
      <c r="A55" s="493" t="s">
        <v>439</v>
      </c>
      <c r="B55" s="506" t="s">
        <v>440</v>
      </c>
      <c r="C55" s="507">
        <v>0.45</v>
      </c>
      <c r="D55" s="132" t="s">
        <v>441</v>
      </c>
      <c r="E55" s="141" t="s">
        <v>442</v>
      </c>
      <c r="F55" s="600" t="s">
        <v>454</v>
      </c>
      <c r="G55" s="521"/>
      <c r="H55" s="470"/>
      <c r="I55" s="470"/>
      <c r="J55" s="523"/>
      <c r="K55" s="526"/>
      <c r="L55" s="526"/>
    </row>
    <row r="56" spans="1:12" ht="51" customHeight="1" x14ac:dyDescent="0.25">
      <c r="A56" s="493"/>
      <c r="B56" s="506"/>
      <c r="C56" s="508"/>
      <c r="D56" s="132" t="s">
        <v>444</v>
      </c>
      <c r="E56" s="141" t="s">
        <v>445</v>
      </c>
      <c r="F56" s="601"/>
      <c r="G56" s="502"/>
      <c r="H56" s="471"/>
      <c r="I56" s="471"/>
      <c r="J56" s="523"/>
      <c r="K56" s="526"/>
      <c r="L56" s="526"/>
    </row>
    <row r="57" spans="1:12" ht="28.5" x14ac:dyDescent="0.25">
      <c r="A57" s="493"/>
      <c r="B57" s="506"/>
      <c r="C57" s="508"/>
      <c r="D57" s="132" t="s">
        <v>446</v>
      </c>
      <c r="E57" s="141" t="s">
        <v>447</v>
      </c>
      <c r="F57" s="601"/>
      <c r="G57" s="502"/>
      <c r="H57" s="471"/>
      <c r="I57" s="471"/>
      <c r="J57" s="523"/>
      <c r="K57" s="526"/>
      <c r="L57" s="526"/>
    </row>
    <row r="58" spans="1:12" ht="42" customHeight="1" x14ac:dyDescent="0.25">
      <c r="A58" s="505"/>
      <c r="B58" s="506"/>
      <c r="C58" s="509"/>
      <c r="D58" s="149" t="s">
        <v>448</v>
      </c>
      <c r="E58" s="144" t="s">
        <v>449</v>
      </c>
      <c r="F58" s="602"/>
      <c r="G58" s="502"/>
      <c r="H58" s="471"/>
      <c r="I58" s="471"/>
      <c r="J58" s="523"/>
      <c r="K58" s="526"/>
      <c r="L58" s="526"/>
    </row>
    <row r="59" spans="1:12" ht="28.5" x14ac:dyDescent="0.25">
      <c r="A59" s="522" t="s">
        <v>450</v>
      </c>
      <c r="B59" s="506" t="s">
        <v>451</v>
      </c>
      <c r="C59" s="525">
        <v>1</v>
      </c>
      <c r="D59" s="73" t="s">
        <v>452</v>
      </c>
      <c r="E59" s="73" t="s">
        <v>453</v>
      </c>
      <c r="F59" s="584" t="s">
        <v>467</v>
      </c>
      <c r="G59" s="502"/>
      <c r="H59" s="471"/>
      <c r="I59" s="471"/>
      <c r="J59" s="523"/>
      <c r="K59" s="526"/>
      <c r="L59" s="526"/>
    </row>
    <row r="60" spans="1:12" ht="41.25" customHeight="1" x14ac:dyDescent="0.25">
      <c r="A60" s="522"/>
      <c r="B60" s="506"/>
      <c r="C60" s="525"/>
      <c r="D60" s="73" t="s">
        <v>455</v>
      </c>
      <c r="E60" s="73" t="s">
        <v>456</v>
      </c>
      <c r="F60" s="585"/>
      <c r="G60" s="503"/>
      <c r="H60" s="504"/>
      <c r="I60" s="504"/>
      <c r="J60" s="523"/>
      <c r="K60" s="526"/>
      <c r="L60" s="526"/>
    </row>
    <row r="61" spans="1:12" ht="46.5" customHeight="1" x14ac:dyDescent="0.25">
      <c r="A61" s="522"/>
      <c r="B61" s="506"/>
      <c r="C61" s="525"/>
      <c r="D61" s="73" t="s">
        <v>457</v>
      </c>
      <c r="E61" s="73" t="s">
        <v>458</v>
      </c>
      <c r="F61" s="585"/>
      <c r="G61" s="517"/>
      <c r="H61" s="519"/>
      <c r="I61" s="567"/>
      <c r="J61" s="555"/>
      <c r="K61" s="557"/>
      <c r="L61" s="558"/>
    </row>
    <row r="62" spans="1:12" ht="33" customHeight="1" x14ac:dyDescent="0.25">
      <c r="A62" s="522"/>
      <c r="B62" s="506"/>
      <c r="C62" s="525"/>
      <c r="D62" s="73" t="s">
        <v>459</v>
      </c>
      <c r="E62" s="73" t="s">
        <v>768</v>
      </c>
      <c r="F62" s="585"/>
      <c r="G62" s="517"/>
      <c r="H62" s="519"/>
      <c r="I62" s="567"/>
      <c r="J62" s="555"/>
      <c r="K62" s="559"/>
      <c r="L62" s="560"/>
    </row>
    <row r="63" spans="1:12" ht="33" customHeight="1" x14ac:dyDescent="0.25">
      <c r="A63" s="522"/>
      <c r="B63" s="506"/>
      <c r="C63" s="525"/>
      <c r="D63" s="73" t="s">
        <v>460</v>
      </c>
      <c r="E63" s="150" t="s">
        <v>409</v>
      </c>
      <c r="F63" s="585"/>
      <c r="G63" s="517"/>
      <c r="H63" s="519"/>
      <c r="I63" s="567"/>
      <c r="J63" s="555"/>
      <c r="K63" s="559"/>
      <c r="L63" s="560"/>
    </row>
    <row r="64" spans="1:12" ht="33" customHeight="1" x14ac:dyDescent="0.25">
      <c r="A64" s="522"/>
      <c r="B64" s="506"/>
      <c r="C64" s="525"/>
      <c r="D64" s="73" t="s">
        <v>461</v>
      </c>
      <c r="E64" s="73" t="s">
        <v>462</v>
      </c>
      <c r="F64" s="599"/>
      <c r="G64" s="517"/>
      <c r="H64" s="519"/>
      <c r="I64" s="567"/>
      <c r="J64" s="555"/>
      <c r="K64" s="559"/>
      <c r="L64" s="560"/>
    </row>
    <row r="65" spans="1:12" ht="33" customHeight="1" x14ac:dyDescent="0.25">
      <c r="A65" s="587"/>
      <c r="B65" s="590"/>
      <c r="C65" s="593"/>
      <c r="D65" s="325"/>
      <c r="E65" s="325"/>
      <c r="F65" s="584"/>
      <c r="G65" s="518"/>
      <c r="H65" s="520"/>
      <c r="I65" s="568"/>
      <c r="J65" s="556"/>
      <c r="K65" s="559"/>
      <c r="L65" s="561"/>
    </row>
    <row r="66" spans="1:12" ht="33" customHeight="1" x14ac:dyDescent="0.25">
      <c r="A66" s="588"/>
      <c r="B66" s="591"/>
      <c r="C66" s="594"/>
      <c r="D66" s="325"/>
      <c r="E66" s="325"/>
      <c r="F66" s="585"/>
      <c r="G66" s="518"/>
      <c r="H66" s="520"/>
      <c r="I66" s="568"/>
      <c r="J66" s="556"/>
      <c r="K66" s="559"/>
      <c r="L66" s="561"/>
    </row>
    <row r="67" spans="1:12" ht="33" customHeight="1" x14ac:dyDescent="0.25">
      <c r="A67" s="588"/>
      <c r="B67" s="591"/>
      <c r="C67" s="594"/>
      <c r="D67" s="325"/>
      <c r="E67" s="325"/>
      <c r="F67" s="585"/>
      <c r="G67" s="518"/>
      <c r="H67" s="520"/>
      <c r="I67" s="568"/>
      <c r="J67" s="556"/>
      <c r="K67" s="559"/>
      <c r="L67" s="561"/>
    </row>
    <row r="68" spans="1:12" ht="33" customHeight="1" x14ac:dyDescent="0.25">
      <c r="A68" s="588"/>
      <c r="B68" s="591"/>
      <c r="C68" s="594"/>
      <c r="D68" s="325"/>
      <c r="E68" s="325"/>
      <c r="F68" s="585"/>
      <c r="G68" s="518"/>
      <c r="H68" s="520"/>
      <c r="I68" s="568"/>
      <c r="J68" s="556"/>
      <c r="K68" s="559"/>
      <c r="L68" s="561"/>
    </row>
    <row r="69" spans="1:12" ht="33" customHeight="1" x14ac:dyDescent="0.25">
      <c r="A69" s="588"/>
      <c r="B69" s="591"/>
      <c r="C69" s="594"/>
      <c r="D69" s="325"/>
      <c r="E69" s="325"/>
      <c r="F69" s="585"/>
      <c r="G69" s="518"/>
      <c r="H69" s="520"/>
      <c r="I69" s="568"/>
      <c r="J69" s="556"/>
      <c r="K69" s="559"/>
      <c r="L69" s="561"/>
    </row>
    <row r="70" spans="1:12" ht="33" customHeight="1" x14ac:dyDescent="0.25">
      <c r="A70" s="589"/>
      <c r="B70" s="592"/>
      <c r="C70" s="595"/>
      <c r="D70" s="325"/>
      <c r="E70" s="325"/>
      <c r="F70" s="599"/>
      <c r="G70" s="518"/>
      <c r="H70" s="520"/>
      <c r="I70" s="568"/>
      <c r="J70" s="556"/>
      <c r="K70" s="559"/>
      <c r="L70" s="561"/>
    </row>
    <row r="71" spans="1:12" ht="32.25" customHeight="1" x14ac:dyDescent="0.25">
      <c r="A71" s="522" t="s">
        <v>463</v>
      </c>
      <c r="B71" s="506" t="s">
        <v>464</v>
      </c>
      <c r="C71" s="523">
        <v>6</v>
      </c>
      <c r="D71" s="30" t="s">
        <v>465</v>
      </c>
      <c r="E71" s="73" t="s">
        <v>466</v>
      </c>
      <c r="F71" s="584" t="s">
        <v>482</v>
      </c>
      <c r="G71" s="517"/>
      <c r="H71" s="519"/>
      <c r="I71" s="567"/>
      <c r="J71" s="555"/>
      <c r="K71" s="559"/>
      <c r="L71" s="560"/>
    </row>
    <row r="72" spans="1:12" ht="36.75" customHeight="1" x14ac:dyDescent="0.25">
      <c r="A72" s="522"/>
      <c r="B72" s="506"/>
      <c r="C72" s="523"/>
      <c r="D72" s="30" t="s">
        <v>468</v>
      </c>
      <c r="E72" s="150" t="s">
        <v>469</v>
      </c>
      <c r="F72" s="585"/>
      <c r="G72" s="517"/>
      <c r="H72" s="519"/>
      <c r="I72" s="567"/>
      <c r="J72" s="555"/>
      <c r="K72" s="562"/>
      <c r="L72" s="563"/>
    </row>
    <row r="73" spans="1:12" ht="42.75" x14ac:dyDescent="0.25">
      <c r="A73" s="522"/>
      <c r="B73" s="506"/>
      <c r="C73" s="523"/>
      <c r="D73" s="30" t="s">
        <v>470</v>
      </c>
      <c r="E73" s="73" t="s">
        <v>471</v>
      </c>
      <c r="F73" s="585"/>
      <c r="G73" s="155"/>
      <c r="H73" s="155"/>
      <c r="I73" s="156"/>
      <c r="J73" s="153"/>
      <c r="K73" s="526"/>
      <c r="L73" s="526"/>
    </row>
    <row r="74" spans="1:12" ht="51" customHeight="1" x14ac:dyDescent="0.25">
      <c r="A74" s="522"/>
      <c r="B74" s="506"/>
      <c r="C74" s="523"/>
      <c r="D74" s="30" t="s">
        <v>472</v>
      </c>
      <c r="E74" s="73" t="s">
        <v>473</v>
      </c>
      <c r="F74" s="585"/>
      <c r="G74" s="515"/>
      <c r="H74" s="515"/>
      <c r="I74" s="470"/>
      <c r="J74" s="527"/>
      <c r="K74" s="526"/>
      <c r="L74" s="526"/>
    </row>
    <row r="75" spans="1:12" ht="40.5" customHeight="1" x14ac:dyDescent="0.25">
      <c r="A75" s="522"/>
      <c r="B75" s="506"/>
      <c r="C75" s="523"/>
      <c r="D75" s="30" t="s">
        <v>474</v>
      </c>
      <c r="E75" s="73" t="s">
        <v>475</v>
      </c>
      <c r="F75" s="585"/>
      <c r="G75" s="516"/>
      <c r="H75" s="516"/>
      <c r="I75" s="471"/>
      <c r="J75" s="527"/>
      <c r="K75" s="526"/>
      <c r="L75" s="526"/>
    </row>
    <row r="76" spans="1:12" ht="42.75" customHeight="1" x14ac:dyDescent="0.25">
      <c r="A76" s="522"/>
      <c r="B76" s="506"/>
      <c r="C76" s="523"/>
      <c r="D76" s="30" t="s">
        <v>476</v>
      </c>
      <c r="E76" s="73" t="s">
        <v>477</v>
      </c>
      <c r="F76" s="599"/>
      <c r="G76" s="524"/>
      <c r="H76" s="524"/>
      <c r="I76" s="504"/>
      <c r="J76" s="527"/>
      <c r="K76" s="526"/>
      <c r="L76" s="526"/>
    </row>
    <row r="77" spans="1:12" ht="39" customHeight="1" x14ac:dyDescent="0.25">
      <c r="A77" s="522" t="s">
        <v>478</v>
      </c>
      <c r="B77" s="506" t="s">
        <v>479</v>
      </c>
      <c r="C77" s="555">
        <v>0.5</v>
      </c>
      <c r="D77" s="30" t="s">
        <v>480</v>
      </c>
      <c r="E77" s="73" t="s">
        <v>481</v>
      </c>
      <c r="F77" s="584" t="s">
        <v>497</v>
      </c>
      <c r="G77" s="470"/>
      <c r="H77" s="470"/>
      <c r="I77" s="470"/>
      <c r="J77" s="537"/>
      <c r="K77" s="526"/>
      <c r="L77" s="526"/>
    </row>
    <row r="78" spans="1:12" ht="42.75" customHeight="1" x14ac:dyDescent="0.25">
      <c r="A78" s="522"/>
      <c r="B78" s="506"/>
      <c r="C78" s="555"/>
      <c r="D78" s="30" t="s">
        <v>483</v>
      </c>
      <c r="E78" s="150" t="s">
        <v>484</v>
      </c>
      <c r="F78" s="585"/>
      <c r="G78" s="504"/>
      <c r="H78" s="504"/>
      <c r="I78" s="504"/>
      <c r="J78" s="538"/>
      <c r="K78" s="526"/>
      <c r="L78" s="526"/>
    </row>
    <row r="79" spans="1:12" ht="28.5" customHeight="1" x14ac:dyDescent="0.25">
      <c r="A79" s="522"/>
      <c r="B79" s="506"/>
      <c r="C79" s="555"/>
      <c r="D79" s="30" t="s">
        <v>485</v>
      </c>
      <c r="E79" s="73" t="s">
        <v>486</v>
      </c>
      <c r="F79" s="585"/>
      <c r="G79" s="528"/>
      <c r="H79" s="528"/>
      <c r="I79" s="528"/>
      <c r="J79" s="535"/>
      <c r="K79" s="526"/>
      <c r="L79" s="526"/>
    </row>
    <row r="80" spans="1:12" ht="37.5" customHeight="1" x14ac:dyDescent="0.25">
      <c r="A80" s="522"/>
      <c r="B80" s="506"/>
      <c r="C80" s="555"/>
      <c r="D80" s="30" t="s">
        <v>487</v>
      </c>
      <c r="E80" s="73" t="s">
        <v>488</v>
      </c>
      <c r="F80" s="585"/>
      <c r="G80" s="529"/>
      <c r="H80" s="529"/>
      <c r="I80" s="529"/>
      <c r="J80" s="535"/>
      <c r="K80" s="526"/>
      <c r="L80" s="526"/>
    </row>
    <row r="81" spans="1:12" ht="39" customHeight="1" x14ac:dyDescent="0.25">
      <c r="A81" s="522"/>
      <c r="B81" s="506"/>
      <c r="C81" s="555"/>
      <c r="D81" s="30" t="s">
        <v>489</v>
      </c>
      <c r="E81" s="73" t="s">
        <v>490</v>
      </c>
      <c r="F81" s="585"/>
      <c r="G81" s="529"/>
      <c r="H81" s="529"/>
      <c r="I81" s="529"/>
      <c r="J81" s="535"/>
      <c r="K81" s="526"/>
      <c r="L81" s="526"/>
    </row>
    <row r="82" spans="1:12" ht="28.5" x14ac:dyDescent="0.25">
      <c r="A82" s="522"/>
      <c r="B82" s="506"/>
      <c r="C82" s="555"/>
      <c r="D82" s="30" t="s">
        <v>491</v>
      </c>
      <c r="E82" s="73" t="s">
        <v>492</v>
      </c>
      <c r="F82" s="586"/>
      <c r="G82" s="529"/>
      <c r="H82" s="529"/>
      <c r="I82" s="529"/>
      <c r="J82" s="535"/>
      <c r="K82" s="526"/>
      <c r="L82" s="526"/>
    </row>
    <row r="83" spans="1:12" ht="63.75" customHeight="1" x14ac:dyDescent="0.25">
      <c r="A83" s="151" t="s">
        <v>493</v>
      </c>
      <c r="B83" s="152" t="s">
        <v>494</v>
      </c>
      <c r="C83" s="153">
        <v>1</v>
      </c>
      <c r="D83" s="131" t="s">
        <v>495</v>
      </c>
      <c r="E83" s="154" t="s">
        <v>496</v>
      </c>
      <c r="F83" s="344" t="s">
        <v>510</v>
      </c>
      <c r="G83" s="530"/>
      <c r="H83" s="530"/>
      <c r="I83" s="530"/>
      <c r="J83" s="535"/>
      <c r="K83" s="526"/>
      <c r="L83" s="526"/>
    </row>
    <row r="84" spans="1:12" ht="57" x14ac:dyDescent="0.25">
      <c r="A84" s="493" t="s">
        <v>498</v>
      </c>
      <c r="B84" s="511" t="s">
        <v>499</v>
      </c>
      <c r="C84" s="527">
        <v>1</v>
      </c>
      <c r="D84" s="132" t="s">
        <v>500</v>
      </c>
      <c r="E84" s="336" t="s">
        <v>501</v>
      </c>
      <c r="F84" s="539" t="s">
        <v>517</v>
      </c>
      <c r="G84" s="544"/>
      <c r="H84" s="544"/>
      <c r="I84" s="544"/>
      <c r="J84" s="565"/>
      <c r="K84" s="565"/>
      <c r="L84" s="565"/>
    </row>
    <row r="85" spans="1:12" ht="28.5" x14ac:dyDescent="0.25">
      <c r="A85" s="493"/>
      <c r="B85" s="511"/>
      <c r="C85" s="527"/>
      <c r="D85" s="132" t="s">
        <v>502</v>
      </c>
      <c r="E85" s="337" t="s">
        <v>503</v>
      </c>
      <c r="F85" s="540"/>
      <c r="G85" s="545"/>
      <c r="H85" s="545"/>
      <c r="I85" s="545"/>
      <c r="J85" s="583"/>
      <c r="K85" s="583"/>
      <c r="L85" s="583"/>
    </row>
    <row r="86" spans="1:12" ht="28.5" x14ac:dyDescent="0.25">
      <c r="A86" s="493"/>
      <c r="B86" s="511"/>
      <c r="C86" s="527"/>
      <c r="D86" s="132" t="s">
        <v>504</v>
      </c>
      <c r="E86" s="336" t="s">
        <v>505</v>
      </c>
      <c r="F86" s="541"/>
      <c r="G86" s="546"/>
      <c r="H86" s="546"/>
      <c r="I86" s="546"/>
      <c r="J86" s="566"/>
      <c r="K86" s="566"/>
      <c r="L86" s="566"/>
    </row>
    <row r="87" spans="1:12" ht="28.5" x14ac:dyDescent="0.25">
      <c r="A87" s="493" t="s">
        <v>506</v>
      </c>
      <c r="B87" s="511" t="s">
        <v>507</v>
      </c>
      <c r="C87" s="537">
        <v>0.25</v>
      </c>
      <c r="D87" s="132" t="s">
        <v>508</v>
      </c>
      <c r="E87" s="143" t="s">
        <v>509</v>
      </c>
      <c r="F87" s="542" t="s">
        <v>1061</v>
      </c>
      <c r="G87" s="544"/>
      <c r="H87" s="544"/>
      <c r="I87" s="544"/>
      <c r="J87" s="565"/>
      <c r="K87" s="565"/>
      <c r="L87" s="565"/>
    </row>
    <row r="88" spans="1:12" ht="42.75" x14ac:dyDescent="0.25">
      <c r="A88" s="505"/>
      <c r="B88" s="536"/>
      <c r="C88" s="538"/>
      <c r="D88" s="149" t="s">
        <v>511</v>
      </c>
      <c r="E88" s="144" t="s">
        <v>512</v>
      </c>
      <c r="F88" s="543"/>
      <c r="G88" s="546"/>
      <c r="H88" s="546"/>
      <c r="I88" s="546"/>
      <c r="J88" s="566"/>
      <c r="K88" s="566"/>
      <c r="L88" s="566"/>
    </row>
    <row r="89" spans="1:12" ht="42.75" x14ac:dyDescent="0.25">
      <c r="A89" s="531" t="s">
        <v>513</v>
      </c>
      <c r="B89" s="534" t="s">
        <v>514</v>
      </c>
      <c r="C89" s="535">
        <v>0.25</v>
      </c>
      <c r="D89" s="157" t="s">
        <v>515</v>
      </c>
      <c r="E89" s="158" t="s">
        <v>516</v>
      </c>
      <c r="F89" s="564" t="s">
        <v>1061</v>
      </c>
      <c r="G89" s="544"/>
      <c r="H89" s="544"/>
      <c r="I89" s="544"/>
      <c r="J89" s="565"/>
      <c r="K89" s="565"/>
      <c r="L89" s="565"/>
    </row>
    <row r="90" spans="1:12" ht="28.5" x14ac:dyDescent="0.25">
      <c r="A90" s="532"/>
      <c r="B90" s="534"/>
      <c r="C90" s="535"/>
      <c r="D90" s="157" t="s">
        <v>518</v>
      </c>
      <c r="E90" s="158" t="s">
        <v>519</v>
      </c>
      <c r="F90" s="540"/>
      <c r="G90" s="545"/>
      <c r="H90" s="545"/>
      <c r="I90" s="545"/>
      <c r="J90" s="583"/>
      <c r="K90" s="583"/>
      <c r="L90" s="583"/>
    </row>
    <row r="91" spans="1:12" ht="28.5" x14ac:dyDescent="0.25">
      <c r="A91" s="532"/>
      <c r="B91" s="534"/>
      <c r="C91" s="535"/>
      <c r="D91" s="157" t="s">
        <v>520</v>
      </c>
      <c r="E91" s="158" t="s">
        <v>521</v>
      </c>
      <c r="F91" s="540"/>
      <c r="G91" s="545"/>
      <c r="H91" s="545"/>
      <c r="I91" s="545"/>
      <c r="J91" s="583"/>
      <c r="K91" s="583"/>
      <c r="L91" s="583"/>
    </row>
    <row r="92" spans="1:12" ht="42.75" x14ac:dyDescent="0.25">
      <c r="A92" s="532"/>
      <c r="B92" s="534"/>
      <c r="C92" s="535"/>
      <c r="D92" s="73" t="s">
        <v>1077</v>
      </c>
      <c r="E92" s="66" t="s">
        <v>522</v>
      </c>
      <c r="F92" s="540"/>
      <c r="G92" s="545"/>
      <c r="H92" s="545"/>
      <c r="I92" s="545"/>
      <c r="J92" s="583"/>
      <c r="K92" s="583"/>
      <c r="L92" s="583"/>
    </row>
    <row r="93" spans="1:12" ht="42.75" x14ac:dyDescent="0.25">
      <c r="A93" s="533"/>
      <c r="B93" s="534"/>
      <c r="C93" s="535"/>
      <c r="D93" s="150" t="s">
        <v>523</v>
      </c>
      <c r="E93" s="66" t="s">
        <v>524</v>
      </c>
      <c r="F93" s="541"/>
      <c r="G93" s="546"/>
      <c r="H93" s="546"/>
      <c r="I93" s="546"/>
      <c r="J93" s="566"/>
      <c r="K93" s="566"/>
      <c r="L93" s="566"/>
    </row>
  </sheetData>
  <mergeCells count="157">
    <mergeCell ref="F77:F82"/>
    <mergeCell ref="A65:A70"/>
    <mergeCell ref="B65:B70"/>
    <mergeCell ref="C65:C70"/>
    <mergeCell ref="F50:F54"/>
    <mergeCell ref="F59:F64"/>
    <mergeCell ref="F55:F58"/>
    <mergeCell ref="F65:F70"/>
    <mergeCell ref="F71:F76"/>
    <mergeCell ref="C77:C82"/>
    <mergeCell ref="K87:K88"/>
    <mergeCell ref="L87:L88"/>
    <mergeCell ref="J89:J93"/>
    <mergeCell ref="K89:K93"/>
    <mergeCell ref="L89:L93"/>
    <mergeCell ref="J84:J86"/>
    <mergeCell ref="K84:K86"/>
    <mergeCell ref="L84:L86"/>
    <mergeCell ref="I84:I86"/>
    <mergeCell ref="G87:G88"/>
    <mergeCell ref="H87:H88"/>
    <mergeCell ref="I87:I88"/>
    <mergeCell ref="G89:G93"/>
    <mergeCell ref="H89:H93"/>
    <mergeCell ref="I89:I93"/>
    <mergeCell ref="F89:F93"/>
    <mergeCell ref="J87:J88"/>
    <mergeCell ref="J30:L30"/>
    <mergeCell ref="I61:I72"/>
    <mergeCell ref="I40:I45"/>
    <mergeCell ref="I50:I54"/>
    <mergeCell ref="G35:G39"/>
    <mergeCell ref="H35:H39"/>
    <mergeCell ref="I35:I39"/>
    <mergeCell ref="F35:F39"/>
    <mergeCell ref="F31:F33"/>
    <mergeCell ref="G31:I31"/>
    <mergeCell ref="G32:I32"/>
    <mergeCell ref="A30:I30"/>
    <mergeCell ref="A31:A33"/>
    <mergeCell ref="B31:B33"/>
    <mergeCell ref="C31:C33"/>
    <mergeCell ref="D31:D33"/>
    <mergeCell ref="J77:J78"/>
    <mergeCell ref="K77:L78"/>
    <mergeCell ref="J79:J83"/>
    <mergeCell ref="K79:L83"/>
    <mergeCell ref="K33:L33"/>
    <mergeCell ref="J35:J39"/>
    <mergeCell ref="K35:L39"/>
    <mergeCell ref="J40:J45"/>
    <mergeCell ref="K40:L45"/>
    <mergeCell ref="J46:J49"/>
    <mergeCell ref="K46:L49"/>
    <mergeCell ref="K50:L54"/>
    <mergeCell ref="J50:J54"/>
    <mergeCell ref="K34:L34"/>
    <mergeCell ref="J55:J60"/>
    <mergeCell ref="K55:L60"/>
    <mergeCell ref="J61:J72"/>
    <mergeCell ref="K61:L72"/>
    <mergeCell ref="A84:A86"/>
    <mergeCell ref="B84:B86"/>
    <mergeCell ref="K73:L73"/>
    <mergeCell ref="J74:J76"/>
    <mergeCell ref="K74:L76"/>
    <mergeCell ref="C84:C86"/>
    <mergeCell ref="I79:I83"/>
    <mergeCell ref="A89:A93"/>
    <mergeCell ref="B89:B93"/>
    <mergeCell ref="C89:C93"/>
    <mergeCell ref="G79:G83"/>
    <mergeCell ref="H79:H83"/>
    <mergeCell ref="I77:I78"/>
    <mergeCell ref="A87:A88"/>
    <mergeCell ref="B87:B88"/>
    <mergeCell ref="C87:C88"/>
    <mergeCell ref="G77:G78"/>
    <mergeCell ref="H77:H78"/>
    <mergeCell ref="F84:F86"/>
    <mergeCell ref="F87:F88"/>
    <mergeCell ref="G84:G86"/>
    <mergeCell ref="H84:H86"/>
    <mergeCell ref="A77:A82"/>
    <mergeCell ref="B77:B82"/>
    <mergeCell ref="G61:G72"/>
    <mergeCell ref="H61:H72"/>
    <mergeCell ref="G55:G60"/>
    <mergeCell ref="H55:H60"/>
    <mergeCell ref="I55:I60"/>
    <mergeCell ref="A71:A76"/>
    <mergeCell ref="B71:B76"/>
    <mergeCell ref="C71:C76"/>
    <mergeCell ref="G74:G76"/>
    <mergeCell ref="H74:H76"/>
    <mergeCell ref="I74:I76"/>
    <mergeCell ref="A59:A64"/>
    <mergeCell ref="B59:B64"/>
    <mergeCell ref="C59:C64"/>
    <mergeCell ref="C40:C44"/>
    <mergeCell ref="F40:F44"/>
    <mergeCell ref="G50:G54"/>
    <mergeCell ref="H50:H54"/>
    <mergeCell ref="A55:A58"/>
    <mergeCell ref="B55:B58"/>
    <mergeCell ref="C55:C58"/>
    <mergeCell ref="A50:A54"/>
    <mergeCell ref="B50:B54"/>
    <mergeCell ref="C50:C54"/>
    <mergeCell ref="G46:G49"/>
    <mergeCell ref="H46:H49"/>
    <mergeCell ref="I46:I49"/>
    <mergeCell ref="E31:E33"/>
    <mergeCell ref="G24:G28"/>
    <mergeCell ref="H24:H28"/>
    <mergeCell ref="I24:I28"/>
    <mergeCell ref="J24:J28"/>
    <mergeCell ref="A24:A28"/>
    <mergeCell ref="B24:B28"/>
    <mergeCell ref="C24:C28"/>
    <mergeCell ref="F24:F28"/>
    <mergeCell ref="J31:L32"/>
    <mergeCell ref="G40:G45"/>
    <mergeCell ref="H40:H45"/>
    <mergeCell ref="E46:E47"/>
    <mergeCell ref="F45:F49"/>
    <mergeCell ref="A45:A49"/>
    <mergeCell ref="B45:B49"/>
    <mergeCell ref="C45:C49"/>
    <mergeCell ref="A35:A39"/>
    <mergeCell ref="B35:B39"/>
    <mergeCell ref="C35:C39"/>
    <mergeCell ref="E37:E38"/>
    <mergeCell ref="A40:A44"/>
    <mergeCell ref="B40:B44"/>
    <mergeCell ref="G22:I22"/>
    <mergeCell ref="J21:L22"/>
    <mergeCell ref="K23:L23"/>
    <mergeCell ref="K24:L28"/>
    <mergeCell ref="A10:I10"/>
    <mergeCell ref="A12:I12"/>
    <mergeCell ref="A13:I13"/>
    <mergeCell ref="G20:I20"/>
    <mergeCell ref="A21:A23"/>
    <mergeCell ref="B21:B23"/>
    <mergeCell ref="C21:C23"/>
    <mergeCell ref="D21:D23"/>
    <mergeCell ref="E21:E23"/>
    <mergeCell ref="F21:F23"/>
    <mergeCell ref="G21:I21"/>
    <mergeCell ref="A14:I14"/>
    <mergeCell ref="A15:I15"/>
    <mergeCell ref="A16:I16"/>
    <mergeCell ref="A17:I17"/>
    <mergeCell ref="A18:I18"/>
    <mergeCell ref="A19:I19"/>
    <mergeCell ref="J20:L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D505-0219-4F60-B8F7-34CF900A06E8}">
  <dimension ref="B11:M79"/>
  <sheetViews>
    <sheetView topLeftCell="A27" zoomScale="80" zoomScaleNormal="80" workbookViewId="0">
      <selection activeCell="B25" sqref="B25:B28"/>
    </sheetView>
  </sheetViews>
  <sheetFormatPr baseColWidth="10" defaultRowHeight="15" x14ac:dyDescent="0.25"/>
  <cols>
    <col min="1" max="1" width="8" customWidth="1"/>
    <col min="2" max="2" width="36.5703125" customWidth="1"/>
    <col min="3" max="3" width="29.42578125" customWidth="1"/>
    <col min="4" max="4" width="14.7109375" customWidth="1"/>
    <col min="5" max="5" width="34.7109375" customWidth="1"/>
    <col min="6" max="6" width="31.28515625" customWidth="1"/>
    <col min="7" max="7" width="20.28515625" customWidth="1"/>
    <col min="8" max="8" width="5.5703125" customWidth="1"/>
    <col min="9" max="9" width="6" customWidth="1"/>
    <col min="10" max="10" width="5.42578125" customWidth="1"/>
    <col min="11" max="11" width="16.85546875" customWidth="1"/>
  </cols>
  <sheetData>
    <row r="11" spans="2:13" ht="26.25" x14ac:dyDescent="0.4">
      <c r="B11" s="455" t="s">
        <v>1047</v>
      </c>
      <c r="C11" s="455"/>
      <c r="D11" s="455"/>
      <c r="E11" s="455"/>
      <c r="F11" s="455"/>
      <c r="G11" s="455"/>
      <c r="H11" s="455"/>
      <c r="I11" s="455"/>
      <c r="J11" s="455"/>
    </row>
    <row r="12" spans="2:13" x14ac:dyDescent="0.25">
      <c r="B12" s="605"/>
      <c r="C12" s="605"/>
      <c r="D12" s="605"/>
      <c r="E12" s="605"/>
      <c r="F12" s="605"/>
      <c r="G12" s="605"/>
      <c r="H12" s="605"/>
      <c r="I12" s="605"/>
      <c r="J12" s="605"/>
      <c r="K12" s="605"/>
      <c r="L12" s="605"/>
      <c r="M12" s="605"/>
    </row>
    <row r="13" spans="2:13" ht="27.75" customHeight="1" x14ac:dyDescent="0.25">
      <c r="B13" s="623" t="s">
        <v>403</v>
      </c>
      <c r="C13" s="624"/>
      <c r="D13" s="624"/>
      <c r="E13" s="624"/>
      <c r="F13" s="624"/>
      <c r="G13" s="624"/>
      <c r="H13" s="624"/>
      <c r="I13" s="624"/>
      <c r="J13" s="624"/>
    </row>
    <row r="14" spans="2:13" ht="65.25" customHeight="1" x14ac:dyDescent="0.25">
      <c r="B14" s="459" t="s">
        <v>404</v>
      </c>
      <c r="C14" s="460"/>
      <c r="D14" s="460"/>
      <c r="E14" s="460"/>
      <c r="F14" s="460"/>
      <c r="G14" s="460"/>
      <c r="H14" s="460"/>
      <c r="I14" s="460"/>
      <c r="J14" s="460"/>
    </row>
    <row r="15" spans="2:13" ht="22.5" customHeight="1" x14ac:dyDescent="0.25">
      <c r="B15" s="625" t="s">
        <v>104</v>
      </c>
      <c r="C15" s="625"/>
      <c r="D15" s="625"/>
      <c r="E15" s="625"/>
      <c r="F15" s="625"/>
      <c r="G15" s="625"/>
      <c r="H15" s="625"/>
      <c r="I15" s="625"/>
      <c r="J15" s="625"/>
    </row>
    <row r="16" spans="2:13" ht="26.25" customHeight="1" x14ac:dyDescent="0.25">
      <c r="B16" s="465" t="s">
        <v>405</v>
      </c>
      <c r="C16" s="466"/>
      <c r="D16" s="466"/>
      <c r="E16" s="466"/>
      <c r="F16" s="466"/>
      <c r="G16" s="466"/>
      <c r="H16" s="466"/>
      <c r="I16" s="466"/>
      <c r="J16" s="466"/>
    </row>
    <row r="17" spans="2:13" ht="25.5" customHeight="1" x14ac:dyDescent="0.25">
      <c r="B17" s="465" t="s">
        <v>406</v>
      </c>
      <c r="C17" s="466"/>
      <c r="D17" s="466"/>
      <c r="E17" s="466"/>
      <c r="F17" s="466"/>
      <c r="G17" s="466"/>
      <c r="H17" s="466"/>
      <c r="I17" s="466"/>
      <c r="J17" s="466"/>
    </row>
    <row r="18" spans="2:13" ht="24.75" customHeight="1" x14ac:dyDescent="0.25">
      <c r="B18" s="465" t="s">
        <v>407</v>
      </c>
      <c r="C18" s="466"/>
      <c r="D18" s="466"/>
      <c r="E18" s="466"/>
      <c r="F18" s="466"/>
      <c r="G18" s="466"/>
      <c r="H18" s="466"/>
      <c r="I18" s="466"/>
      <c r="J18" s="466"/>
    </row>
    <row r="19" spans="2:13" ht="21.75" customHeight="1" x14ac:dyDescent="0.25">
      <c r="B19" s="465" t="s">
        <v>408</v>
      </c>
      <c r="C19" s="466"/>
      <c r="D19" s="466"/>
      <c r="E19" s="466"/>
      <c r="F19" s="466"/>
      <c r="G19" s="466"/>
      <c r="H19" s="466"/>
      <c r="I19" s="466"/>
      <c r="J19" s="466"/>
    </row>
    <row r="20" spans="2:13" ht="31.5" customHeight="1" x14ac:dyDescent="0.25">
      <c r="B20" s="467" t="s">
        <v>771</v>
      </c>
      <c r="C20" s="467"/>
      <c r="D20" s="467"/>
      <c r="E20" s="467"/>
      <c r="F20" s="467"/>
      <c r="G20" s="467"/>
      <c r="H20" s="467"/>
      <c r="I20" s="467"/>
      <c r="J20" s="467"/>
      <c r="K20" s="604"/>
      <c r="L20" s="605"/>
      <c r="M20" s="605"/>
    </row>
    <row r="21" spans="2:13" x14ac:dyDescent="0.25">
      <c r="B21" s="51">
        <v>1</v>
      </c>
      <c r="C21" s="51">
        <v>2</v>
      </c>
      <c r="D21" s="51">
        <v>3</v>
      </c>
      <c r="E21" s="51">
        <v>4</v>
      </c>
      <c r="F21" s="51">
        <v>5</v>
      </c>
      <c r="G21" s="51">
        <v>6</v>
      </c>
      <c r="H21" s="461"/>
      <c r="I21" s="461"/>
      <c r="J21" s="461"/>
      <c r="K21" s="606"/>
      <c r="L21" s="469"/>
      <c r="M21" s="469"/>
    </row>
    <row r="22" spans="2:13" x14ac:dyDescent="0.25">
      <c r="B22" s="632" t="s">
        <v>1</v>
      </c>
      <c r="C22" s="632" t="s">
        <v>2</v>
      </c>
      <c r="D22" s="632" t="s">
        <v>3</v>
      </c>
      <c r="E22" s="632" t="s">
        <v>4</v>
      </c>
      <c r="F22" s="632" t="s">
        <v>5</v>
      </c>
      <c r="G22" s="632" t="s">
        <v>6</v>
      </c>
      <c r="H22" s="631" t="s">
        <v>191</v>
      </c>
      <c r="I22" s="631"/>
      <c r="J22" s="631"/>
      <c r="K22" s="447" t="s">
        <v>1053</v>
      </c>
      <c r="L22" s="447"/>
      <c r="M22" s="447"/>
    </row>
    <row r="23" spans="2:13" x14ac:dyDescent="0.25">
      <c r="B23" s="632"/>
      <c r="C23" s="632"/>
      <c r="D23" s="632"/>
      <c r="E23" s="632"/>
      <c r="F23" s="632"/>
      <c r="G23" s="632"/>
      <c r="H23" s="461" t="s">
        <v>1052</v>
      </c>
      <c r="I23" s="461"/>
      <c r="J23" s="461"/>
      <c r="K23" s="447"/>
      <c r="L23" s="447"/>
      <c r="M23" s="447"/>
    </row>
    <row r="24" spans="2:13" x14ac:dyDescent="0.25">
      <c r="B24" s="632"/>
      <c r="C24" s="632"/>
      <c r="D24" s="632"/>
      <c r="E24" s="632"/>
      <c r="F24" s="632"/>
      <c r="G24" s="632"/>
      <c r="H24" s="160">
        <v>10</v>
      </c>
      <c r="I24" s="160">
        <v>11</v>
      </c>
      <c r="J24" s="160">
        <v>12</v>
      </c>
      <c r="K24" s="50" t="s">
        <v>100</v>
      </c>
      <c r="L24" s="448" t="s">
        <v>101</v>
      </c>
      <c r="M24" s="448"/>
    </row>
    <row r="25" spans="2:13" ht="60.75" customHeight="1" x14ac:dyDescent="0.25">
      <c r="B25" s="627" t="s">
        <v>525</v>
      </c>
      <c r="C25" s="628" t="s">
        <v>757</v>
      </c>
      <c r="D25" s="626">
        <v>0.2</v>
      </c>
      <c r="E25" s="161" t="s">
        <v>526</v>
      </c>
      <c r="F25" s="162" t="s">
        <v>527</v>
      </c>
      <c r="G25" s="629" t="s">
        <v>528</v>
      </c>
      <c r="H25" s="633"/>
      <c r="I25" s="633"/>
      <c r="J25" s="633"/>
      <c r="K25" s="626">
        <v>0.2</v>
      </c>
      <c r="L25" s="635" t="s">
        <v>939</v>
      </c>
      <c r="M25" s="636"/>
    </row>
    <row r="26" spans="2:13" ht="102" customHeight="1" x14ac:dyDescent="0.25">
      <c r="B26" s="627"/>
      <c r="C26" s="628"/>
      <c r="D26" s="626"/>
      <c r="E26" s="161" t="s">
        <v>529</v>
      </c>
      <c r="F26" s="163" t="s">
        <v>530</v>
      </c>
      <c r="G26" s="630"/>
      <c r="H26" s="634"/>
      <c r="I26" s="634"/>
      <c r="J26" s="634"/>
      <c r="K26" s="626"/>
      <c r="L26" s="637"/>
      <c r="M26" s="638"/>
    </row>
    <row r="27" spans="2:13" ht="61.5" customHeight="1" x14ac:dyDescent="0.25">
      <c r="B27" s="627"/>
      <c r="C27" s="628"/>
      <c r="D27" s="626"/>
      <c r="E27" s="161" t="s">
        <v>531</v>
      </c>
      <c r="F27" s="162" t="s">
        <v>532</v>
      </c>
      <c r="G27" s="630"/>
      <c r="H27" s="634"/>
      <c r="I27" s="634"/>
      <c r="J27" s="634"/>
      <c r="K27" s="626"/>
      <c r="L27" s="637"/>
      <c r="M27" s="638"/>
    </row>
    <row r="28" spans="2:13" ht="76.5" customHeight="1" x14ac:dyDescent="0.25">
      <c r="B28" s="627"/>
      <c r="C28" s="628"/>
      <c r="D28" s="626"/>
      <c r="E28" s="161" t="s">
        <v>1088</v>
      </c>
      <c r="F28" s="162" t="s">
        <v>533</v>
      </c>
      <c r="G28" s="630"/>
      <c r="H28" s="634"/>
      <c r="I28" s="634"/>
      <c r="J28" s="634"/>
      <c r="K28" s="626"/>
      <c r="L28" s="639"/>
      <c r="M28" s="640"/>
    </row>
    <row r="29" spans="2:13" ht="57.75" customHeight="1" x14ac:dyDescent="0.25">
      <c r="B29" s="610" t="s">
        <v>534</v>
      </c>
      <c r="C29" s="613" t="s">
        <v>1064</v>
      </c>
      <c r="D29" s="616">
        <v>0.28000000000000003</v>
      </c>
      <c r="E29" s="29" t="s">
        <v>535</v>
      </c>
      <c r="F29" s="158" t="s">
        <v>536</v>
      </c>
      <c r="G29" s="613" t="s">
        <v>537</v>
      </c>
      <c r="H29" s="607"/>
      <c r="I29" s="607"/>
      <c r="J29" s="607"/>
      <c r="K29" s="616">
        <v>0.28000000000000003</v>
      </c>
      <c r="L29" s="617" t="s">
        <v>1065</v>
      </c>
      <c r="M29" s="618"/>
    </row>
    <row r="30" spans="2:13" ht="53.25" customHeight="1" x14ac:dyDescent="0.25">
      <c r="B30" s="611"/>
      <c r="C30" s="614"/>
      <c r="D30" s="614"/>
      <c r="E30" s="66" t="s">
        <v>538</v>
      </c>
      <c r="F30" s="66" t="s">
        <v>539</v>
      </c>
      <c r="G30" s="614"/>
      <c r="H30" s="608"/>
      <c r="I30" s="608"/>
      <c r="J30" s="608"/>
      <c r="K30" s="614"/>
      <c r="L30" s="619"/>
      <c r="M30" s="620"/>
    </row>
    <row r="31" spans="2:13" ht="49.5" customHeight="1" x14ac:dyDescent="0.25">
      <c r="B31" s="611"/>
      <c r="C31" s="614"/>
      <c r="D31" s="614"/>
      <c r="E31" s="66" t="s">
        <v>540</v>
      </c>
      <c r="F31" s="66" t="s">
        <v>541</v>
      </c>
      <c r="G31" s="614"/>
      <c r="H31" s="608"/>
      <c r="I31" s="608"/>
      <c r="J31" s="608"/>
      <c r="K31" s="614"/>
      <c r="L31" s="619"/>
      <c r="M31" s="620"/>
    </row>
    <row r="32" spans="2:13" ht="40.5" customHeight="1" x14ac:dyDescent="0.25">
      <c r="B32" s="611"/>
      <c r="C32" s="614"/>
      <c r="D32" s="614"/>
      <c r="E32" s="66" t="s">
        <v>542</v>
      </c>
      <c r="F32" s="66" t="s">
        <v>543</v>
      </c>
      <c r="G32" s="614"/>
      <c r="H32" s="608"/>
      <c r="I32" s="608"/>
      <c r="J32" s="608"/>
      <c r="K32" s="614"/>
      <c r="L32" s="619"/>
      <c r="M32" s="620"/>
    </row>
    <row r="33" spans="2:13" ht="45.75" customHeight="1" x14ac:dyDescent="0.25">
      <c r="B33" s="612"/>
      <c r="C33" s="615"/>
      <c r="D33" s="615"/>
      <c r="E33" s="66" t="s">
        <v>544</v>
      </c>
      <c r="F33" s="66" t="s">
        <v>545</v>
      </c>
      <c r="G33" s="615"/>
      <c r="H33" s="609"/>
      <c r="I33" s="609"/>
      <c r="J33" s="609"/>
      <c r="K33" s="615"/>
      <c r="L33" s="621"/>
      <c r="M33" s="622"/>
    </row>
    <row r="34" spans="2:13" x14ac:dyDescent="0.25">
      <c r="B34" s="42"/>
      <c r="C34" s="42"/>
      <c r="D34" s="42"/>
      <c r="E34" s="42"/>
      <c r="F34" s="42"/>
      <c r="G34" s="42"/>
      <c r="H34" s="42"/>
      <c r="I34" s="42"/>
      <c r="J34" s="42"/>
    </row>
    <row r="35" spans="2:13" ht="23.25" x14ac:dyDescent="0.25">
      <c r="B35" s="642" t="s">
        <v>0</v>
      </c>
      <c r="C35" s="642"/>
      <c r="D35" s="642"/>
      <c r="E35" s="642"/>
      <c r="F35" s="642"/>
      <c r="G35" s="642"/>
      <c r="H35" s="642"/>
      <c r="I35" s="642"/>
      <c r="J35" s="642"/>
      <c r="K35" s="603"/>
      <c r="L35" s="469"/>
      <c r="M35" s="469"/>
    </row>
    <row r="36" spans="2:13" x14ac:dyDescent="0.25">
      <c r="B36" s="473" t="s">
        <v>1</v>
      </c>
      <c r="C36" s="581" t="s">
        <v>2</v>
      </c>
      <c r="D36" s="474" t="s">
        <v>3</v>
      </c>
      <c r="E36" s="473" t="s">
        <v>4</v>
      </c>
      <c r="F36" s="473" t="s">
        <v>5</v>
      </c>
      <c r="G36" s="473" t="s">
        <v>6</v>
      </c>
      <c r="H36" s="641" t="s">
        <v>191</v>
      </c>
      <c r="I36" s="641"/>
      <c r="J36" s="641"/>
      <c r="K36" s="447" t="s">
        <v>1053</v>
      </c>
      <c r="L36" s="447"/>
      <c r="M36" s="447"/>
    </row>
    <row r="37" spans="2:13" x14ac:dyDescent="0.25">
      <c r="B37" s="473"/>
      <c r="C37" s="581"/>
      <c r="D37" s="474"/>
      <c r="E37" s="473"/>
      <c r="F37" s="473"/>
      <c r="G37" s="473"/>
      <c r="H37" s="461" t="s">
        <v>1052</v>
      </c>
      <c r="I37" s="461"/>
      <c r="J37" s="461"/>
      <c r="K37" s="447"/>
      <c r="L37" s="447"/>
      <c r="M37" s="447"/>
    </row>
    <row r="38" spans="2:13" x14ac:dyDescent="0.25">
      <c r="B38" s="473"/>
      <c r="C38" s="581"/>
      <c r="D38" s="474"/>
      <c r="E38" s="474"/>
      <c r="F38" s="474"/>
      <c r="G38" s="474"/>
      <c r="H38" s="160">
        <v>10</v>
      </c>
      <c r="I38" s="160">
        <v>11</v>
      </c>
      <c r="J38" s="160">
        <v>12</v>
      </c>
      <c r="K38" s="50" t="s">
        <v>100</v>
      </c>
      <c r="L38" s="448" t="s">
        <v>101</v>
      </c>
      <c r="M38" s="448"/>
    </row>
    <row r="39" spans="2:13" ht="44.25" customHeight="1" x14ac:dyDescent="0.25">
      <c r="B39" s="657" t="s">
        <v>546</v>
      </c>
      <c r="C39" s="658" t="s">
        <v>547</v>
      </c>
      <c r="D39" s="659">
        <v>0.8</v>
      </c>
      <c r="E39" s="180" t="s">
        <v>548</v>
      </c>
      <c r="F39" s="166" t="s">
        <v>549</v>
      </c>
      <c r="G39" s="660" t="s">
        <v>550</v>
      </c>
      <c r="H39" s="651"/>
      <c r="I39" s="651"/>
      <c r="J39" s="654"/>
      <c r="K39" s="659">
        <v>0.8</v>
      </c>
      <c r="L39" s="691" t="s">
        <v>1066</v>
      </c>
      <c r="M39" s="691"/>
    </row>
    <row r="40" spans="2:13" ht="66.75" customHeight="1" x14ac:dyDescent="0.25">
      <c r="B40" s="657"/>
      <c r="C40" s="658"/>
      <c r="D40" s="659"/>
      <c r="E40" s="165" t="s">
        <v>551</v>
      </c>
      <c r="F40" s="166" t="s">
        <v>552</v>
      </c>
      <c r="G40" s="630"/>
      <c r="H40" s="652"/>
      <c r="I40" s="652"/>
      <c r="J40" s="655"/>
      <c r="K40" s="659"/>
      <c r="L40" s="691"/>
      <c r="M40" s="691"/>
    </row>
    <row r="41" spans="2:13" ht="35.25" customHeight="1" x14ac:dyDescent="0.25">
      <c r="B41" s="657"/>
      <c r="C41" s="658"/>
      <c r="D41" s="659"/>
      <c r="E41" s="167" t="s">
        <v>553</v>
      </c>
      <c r="F41" s="166" t="s">
        <v>554</v>
      </c>
      <c r="G41" s="630"/>
      <c r="H41" s="652"/>
      <c r="I41" s="652"/>
      <c r="J41" s="655"/>
      <c r="K41" s="659"/>
      <c r="L41" s="691"/>
      <c r="M41" s="691"/>
    </row>
    <row r="42" spans="2:13" ht="36" customHeight="1" x14ac:dyDescent="0.25">
      <c r="B42" s="657"/>
      <c r="C42" s="658"/>
      <c r="D42" s="659"/>
      <c r="E42" s="180" t="s">
        <v>555</v>
      </c>
      <c r="F42" s="166" t="s">
        <v>556</v>
      </c>
      <c r="G42" s="630"/>
      <c r="H42" s="652"/>
      <c r="I42" s="652"/>
      <c r="J42" s="655"/>
      <c r="K42" s="659"/>
      <c r="L42" s="691"/>
      <c r="M42" s="691"/>
    </row>
    <row r="43" spans="2:13" ht="33.75" customHeight="1" x14ac:dyDescent="0.25">
      <c r="B43" s="657"/>
      <c r="C43" s="658"/>
      <c r="D43" s="659"/>
      <c r="E43" s="180" t="s">
        <v>1067</v>
      </c>
      <c r="F43" s="166" t="s">
        <v>557</v>
      </c>
      <c r="G43" s="630"/>
      <c r="H43" s="652"/>
      <c r="I43" s="652"/>
      <c r="J43" s="655"/>
      <c r="K43" s="659"/>
      <c r="L43" s="691"/>
      <c r="M43" s="691"/>
    </row>
    <row r="44" spans="2:13" ht="39" customHeight="1" x14ac:dyDescent="0.25">
      <c r="B44" s="657"/>
      <c r="C44" s="658"/>
      <c r="D44" s="659"/>
      <c r="E44" s="180" t="s">
        <v>558</v>
      </c>
      <c r="F44" s="164" t="s">
        <v>559</v>
      </c>
      <c r="G44" s="630"/>
      <c r="H44" s="652"/>
      <c r="I44" s="652"/>
      <c r="J44" s="655"/>
      <c r="K44" s="659"/>
      <c r="L44" s="691"/>
      <c r="M44" s="691"/>
    </row>
    <row r="45" spans="2:13" ht="39" customHeight="1" x14ac:dyDescent="0.25">
      <c r="B45" s="657"/>
      <c r="C45" s="658"/>
      <c r="D45" s="659"/>
      <c r="E45" s="180" t="s">
        <v>560</v>
      </c>
      <c r="F45" s="166" t="s">
        <v>561</v>
      </c>
      <c r="G45" s="630"/>
      <c r="H45" s="652"/>
      <c r="I45" s="652"/>
      <c r="J45" s="655"/>
      <c r="K45" s="659"/>
      <c r="L45" s="691"/>
      <c r="M45" s="691"/>
    </row>
    <row r="46" spans="2:13" ht="56.25" customHeight="1" x14ac:dyDescent="0.25">
      <c r="B46" s="657"/>
      <c r="C46" s="658"/>
      <c r="D46" s="659"/>
      <c r="E46" s="165" t="s">
        <v>562</v>
      </c>
      <c r="F46" s="189" t="s">
        <v>563</v>
      </c>
      <c r="G46" s="661"/>
      <c r="H46" s="653"/>
      <c r="I46" s="653"/>
      <c r="J46" s="656"/>
      <c r="K46" s="659"/>
      <c r="L46" s="691"/>
      <c r="M46" s="691"/>
    </row>
    <row r="47" spans="2:13" ht="60.75" customHeight="1" x14ac:dyDescent="0.25">
      <c r="B47" s="646" t="s">
        <v>564</v>
      </c>
      <c r="C47" s="647" t="s">
        <v>1068</v>
      </c>
      <c r="D47" s="648">
        <v>0.12</v>
      </c>
      <c r="E47" s="168" t="s">
        <v>565</v>
      </c>
      <c r="F47" s="174" t="s">
        <v>566</v>
      </c>
      <c r="G47" s="649" t="s">
        <v>567</v>
      </c>
      <c r="H47" s="643"/>
      <c r="I47" s="643"/>
      <c r="J47" s="643"/>
      <c r="K47" s="648">
        <v>0.12</v>
      </c>
      <c r="L47" s="692" t="s">
        <v>940</v>
      </c>
      <c r="M47" s="693"/>
    </row>
    <row r="48" spans="2:13" ht="61.5" customHeight="1" x14ac:dyDescent="0.25">
      <c r="B48" s="646"/>
      <c r="C48" s="647"/>
      <c r="D48" s="648"/>
      <c r="E48" s="169" t="s">
        <v>568</v>
      </c>
      <c r="F48" s="170" t="s">
        <v>569</v>
      </c>
      <c r="G48" s="650"/>
      <c r="H48" s="644"/>
      <c r="I48" s="644"/>
      <c r="J48" s="644"/>
      <c r="K48" s="648"/>
      <c r="L48" s="694"/>
      <c r="M48" s="695"/>
    </row>
    <row r="49" spans="2:13" ht="44.25" customHeight="1" x14ac:dyDescent="0.25">
      <c r="B49" s="646"/>
      <c r="C49" s="647"/>
      <c r="D49" s="648"/>
      <c r="E49" s="171" t="s">
        <v>570</v>
      </c>
      <c r="F49" s="174" t="s">
        <v>1089</v>
      </c>
      <c r="G49" s="650"/>
      <c r="H49" s="644"/>
      <c r="I49" s="644"/>
      <c r="J49" s="644"/>
      <c r="K49" s="648"/>
      <c r="L49" s="694"/>
      <c r="M49" s="695"/>
    </row>
    <row r="50" spans="2:13" ht="44.25" customHeight="1" x14ac:dyDescent="0.25">
      <c r="B50" s="646"/>
      <c r="C50" s="647"/>
      <c r="D50" s="648"/>
      <c r="E50" s="172" t="s">
        <v>571</v>
      </c>
      <c r="F50" s="173" t="s">
        <v>572</v>
      </c>
      <c r="G50" s="650"/>
      <c r="H50" s="645"/>
      <c r="I50" s="645"/>
      <c r="J50" s="645"/>
      <c r="K50" s="648"/>
      <c r="L50" s="696"/>
      <c r="M50" s="697"/>
    </row>
    <row r="51" spans="2:13" ht="75.75" customHeight="1" x14ac:dyDescent="0.25">
      <c r="B51" s="665" t="s">
        <v>573</v>
      </c>
      <c r="C51" s="666" t="s">
        <v>574</v>
      </c>
      <c r="D51" s="659">
        <v>0.25</v>
      </c>
      <c r="E51" s="174" t="s">
        <v>575</v>
      </c>
      <c r="F51" s="174" t="s">
        <v>576</v>
      </c>
      <c r="G51" s="649" t="s">
        <v>577</v>
      </c>
      <c r="H51" s="664"/>
      <c r="I51" s="664"/>
      <c r="J51" s="664"/>
      <c r="K51" s="659">
        <v>0.25</v>
      </c>
      <c r="L51" s="668" t="s">
        <v>940</v>
      </c>
      <c r="M51" s="668"/>
    </row>
    <row r="52" spans="2:13" ht="46.5" customHeight="1" x14ac:dyDescent="0.25">
      <c r="B52" s="665"/>
      <c r="C52" s="666"/>
      <c r="D52" s="659"/>
      <c r="E52" s="174" t="s">
        <v>578</v>
      </c>
      <c r="F52" s="175" t="s">
        <v>579</v>
      </c>
      <c r="G52" s="650"/>
      <c r="H52" s="664"/>
      <c r="I52" s="664"/>
      <c r="J52" s="664"/>
      <c r="K52" s="659"/>
      <c r="L52" s="668"/>
      <c r="M52" s="668"/>
    </row>
    <row r="53" spans="2:13" ht="64.5" customHeight="1" x14ac:dyDescent="0.25">
      <c r="B53" s="665"/>
      <c r="C53" s="666"/>
      <c r="D53" s="659"/>
      <c r="E53" s="174" t="s">
        <v>580</v>
      </c>
      <c r="F53" s="174" t="s">
        <v>581</v>
      </c>
      <c r="G53" s="650"/>
      <c r="H53" s="664"/>
      <c r="I53" s="664"/>
      <c r="J53" s="664"/>
      <c r="K53" s="659"/>
      <c r="L53" s="668"/>
      <c r="M53" s="668"/>
    </row>
    <row r="54" spans="2:13" ht="53.25" customHeight="1" x14ac:dyDescent="0.25">
      <c r="B54" s="665"/>
      <c r="C54" s="666"/>
      <c r="D54" s="659"/>
      <c r="E54" s="174" t="s">
        <v>582</v>
      </c>
      <c r="F54" s="174" t="s">
        <v>581</v>
      </c>
      <c r="G54" s="650"/>
      <c r="H54" s="664"/>
      <c r="I54" s="664"/>
      <c r="J54" s="664"/>
      <c r="K54" s="659"/>
      <c r="L54" s="668"/>
      <c r="M54" s="668"/>
    </row>
    <row r="55" spans="2:13" ht="49.5" customHeight="1" x14ac:dyDescent="0.25">
      <c r="B55" s="665"/>
      <c r="C55" s="666"/>
      <c r="D55" s="659"/>
      <c r="E55" s="174" t="s">
        <v>583</v>
      </c>
      <c r="F55" s="174" t="s">
        <v>584</v>
      </c>
      <c r="G55" s="650"/>
      <c r="H55" s="664"/>
      <c r="I55" s="664"/>
      <c r="J55" s="664"/>
      <c r="K55" s="659"/>
      <c r="L55" s="668"/>
      <c r="M55" s="668"/>
    </row>
    <row r="56" spans="2:13" ht="36" customHeight="1" x14ac:dyDescent="0.25">
      <c r="B56" s="665"/>
      <c r="C56" s="666"/>
      <c r="D56" s="659"/>
      <c r="E56" s="174" t="s">
        <v>585</v>
      </c>
      <c r="F56" s="174" t="s">
        <v>586</v>
      </c>
      <c r="G56" s="650"/>
      <c r="H56" s="664"/>
      <c r="I56" s="664"/>
      <c r="J56" s="664"/>
      <c r="K56" s="659"/>
      <c r="L56" s="668"/>
      <c r="M56" s="668"/>
    </row>
    <row r="57" spans="2:13" ht="51" customHeight="1" x14ac:dyDescent="0.25">
      <c r="B57" s="662" t="s">
        <v>587</v>
      </c>
      <c r="C57" s="663" t="s">
        <v>588</v>
      </c>
      <c r="D57" s="648">
        <v>0.25</v>
      </c>
      <c r="E57" s="174" t="s">
        <v>589</v>
      </c>
      <c r="F57" s="176" t="s">
        <v>590</v>
      </c>
      <c r="G57" s="649" t="s">
        <v>591</v>
      </c>
      <c r="H57" s="643"/>
      <c r="I57" s="643"/>
      <c r="J57" s="643"/>
      <c r="K57" s="648">
        <v>0.25</v>
      </c>
      <c r="L57" s="698" t="s">
        <v>940</v>
      </c>
      <c r="M57" s="698"/>
    </row>
    <row r="58" spans="2:13" ht="44.25" customHeight="1" x14ac:dyDescent="0.25">
      <c r="B58" s="662"/>
      <c r="C58" s="663"/>
      <c r="D58" s="648"/>
      <c r="E58" s="174" t="s">
        <v>592</v>
      </c>
      <c r="F58" s="176" t="s">
        <v>593</v>
      </c>
      <c r="G58" s="650"/>
      <c r="H58" s="644"/>
      <c r="I58" s="644"/>
      <c r="J58" s="644"/>
      <c r="K58" s="648"/>
      <c r="L58" s="698"/>
      <c r="M58" s="698"/>
    </row>
    <row r="59" spans="2:13" ht="52.5" customHeight="1" x14ac:dyDescent="0.25">
      <c r="B59" s="662"/>
      <c r="C59" s="663"/>
      <c r="D59" s="648"/>
      <c r="E59" s="174" t="s">
        <v>594</v>
      </c>
      <c r="F59" s="176" t="s">
        <v>595</v>
      </c>
      <c r="G59" s="650"/>
      <c r="H59" s="644"/>
      <c r="I59" s="644"/>
      <c r="J59" s="644"/>
      <c r="K59" s="648"/>
      <c r="L59" s="698"/>
      <c r="M59" s="698"/>
    </row>
    <row r="60" spans="2:13" ht="55.5" customHeight="1" x14ac:dyDescent="0.25">
      <c r="B60" s="646" t="s">
        <v>596</v>
      </c>
      <c r="C60" s="667" t="s">
        <v>597</v>
      </c>
      <c r="D60" s="648">
        <v>0.25</v>
      </c>
      <c r="E60" s="165" t="s">
        <v>598</v>
      </c>
      <c r="F60" s="177" t="s">
        <v>599</v>
      </c>
      <c r="G60" s="649" t="s">
        <v>600</v>
      </c>
      <c r="H60" s="643"/>
      <c r="I60" s="643"/>
      <c r="J60" s="643"/>
      <c r="K60" s="648">
        <v>0.25</v>
      </c>
      <c r="L60" s="668" t="s">
        <v>918</v>
      </c>
      <c r="M60" s="668"/>
    </row>
    <row r="61" spans="2:13" ht="74.25" customHeight="1" x14ac:dyDescent="0.25">
      <c r="B61" s="646"/>
      <c r="C61" s="667"/>
      <c r="D61" s="648"/>
      <c r="E61" s="165" t="s">
        <v>601</v>
      </c>
      <c r="F61" s="177" t="s">
        <v>602</v>
      </c>
      <c r="G61" s="650"/>
      <c r="H61" s="644"/>
      <c r="I61" s="644"/>
      <c r="J61" s="644"/>
      <c r="K61" s="648"/>
      <c r="L61" s="668"/>
      <c r="M61" s="668"/>
    </row>
    <row r="62" spans="2:13" ht="70.5" customHeight="1" x14ac:dyDescent="0.25">
      <c r="B62" s="646"/>
      <c r="C62" s="667"/>
      <c r="D62" s="648"/>
      <c r="E62" s="178" t="s">
        <v>603</v>
      </c>
      <c r="F62" s="177" t="s">
        <v>604</v>
      </c>
      <c r="G62" s="650"/>
      <c r="H62" s="644"/>
      <c r="I62" s="644"/>
      <c r="J62" s="644"/>
      <c r="K62" s="648"/>
      <c r="L62" s="668"/>
      <c r="M62" s="668"/>
    </row>
    <row r="63" spans="2:13" ht="57.75" customHeight="1" x14ac:dyDescent="0.25">
      <c r="B63" s="646"/>
      <c r="C63" s="667"/>
      <c r="D63" s="648"/>
      <c r="E63" s="165" t="s">
        <v>605</v>
      </c>
      <c r="F63" s="177" t="s">
        <v>606</v>
      </c>
      <c r="G63" s="650"/>
      <c r="H63" s="644"/>
      <c r="I63" s="644"/>
      <c r="J63" s="644"/>
      <c r="K63" s="648"/>
      <c r="L63" s="668"/>
      <c r="M63" s="668"/>
    </row>
    <row r="64" spans="2:13" ht="78.75" customHeight="1" x14ac:dyDescent="0.25">
      <c r="B64" s="646"/>
      <c r="C64" s="667"/>
      <c r="D64" s="648"/>
      <c r="E64" s="165" t="s">
        <v>607</v>
      </c>
      <c r="F64" s="177" t="s">
        <v>608</v>
      </c>
      <c r="G64" s="650"/>
      <c r="H64" s="644"/>
      <c r="I64" s="644"/>
      <c r="J64" s="644"/>
      <c r="K64" s="648"/>
      <c r="L64" s="668"/>
      <c r="M64" s="668"/>
    </row>
    <row r="65" spans="2:13" ht="70.5" customHeight="1" x14ac:dyDescent="0.25">
      <c r="B65" s="646"/>
      <c r="C65" s="667"/>
      <c r="D65" s="648"/>
      <c r="E65" s="165" t="s">
        <v>609</v>
      </c>
      <c r="F65" s="179" t="s">
        <v>602</v>
      </c>
      <c r="G65" s="650"/>
      <c r="H65" s="644"/>
      <c r="I65" s="644"/>
      <c r="J65" s="644"/>
      <c r="K65" s="648"/>
      <c r="L65" s="668"/>
      <c r="M65" s="668"/>
    </row>
    <row r="66" spans="2:13" ht="96" customHeight="1" x14ac:dyDescent="0.25">
      <c r="B66" s="676" t="s">
        <v>610</v>
      </c>
      <c r="C66" s="678" t="s">
        <v>1069</v>
      </c>
      <c r="D66" s="680">
        <v>0.25</v>
      </c>
      <c r="E66" s="183" t="s">
        <v>611</v>
      </c>
      <c r="F66" s="182" t="s">
        <v>612</v>
      </c>
      <c r="G66" s="660" t="s">
        <v>613</v>
      </c>
      <c r="H66" s="643"/>
      <c r="I66" s="643"/>
      <c r="J66" s="643"/>
      <c r="K66" s="680">
        <v>0.25</v>
      </c>
      <c r="L66" s="668" t="s">
        <v>919</v>
      </c>
      <c r="M66" s="668"/>
    </row>
    <row r="67" spans="2:13" ht="55.5" customHeight="1" x14ac:dyDescent="0.25">
      <c r="B67" s="677"/>
      <c r="C67" s="679"/>
      <c r="D67" s="681"/>
      <c r="E67" s="184" t="s">
        <v>614</v>
      </c>
      <c r="F67" s="182" t="s">
        <v>615</v>
      </c>
      <c r="G67" s="630"/>
      <c r="H67" s="644"/>
      <c r="I67" s="644"/>
      <c r="J67" s="644"/>
      <c r="K67" s="681"/>
      <c r="L67" s="668"/>
      <c r="M67" s="668"/>
    </row>
    <row r="68" spans="2:13" ht="39.75" customHeight="1" x14ac:dyDescent="0.25">
      <c r="B68" s="672" t="s">
        <v>616</v>
      </c>
      <c r="C68" s="666" t="s">
        <v>617</v>
      </c>
      <c r="D68" s="673">
        <v>0.25</v>
      </c>
      <c r="E68" s="185" t="s">
        <v>618</v>
      </c>
      <c r="F68" s="674" t="s">
        <v>619</v>
      </c>
      <c r="G68" s="675" t="s">
        <v>620</v>
      </c>
      <c r="H68" s="669"/>
      <c r="I68" s="669"/>
      <c r="J68" s="669"/>
      <c r="K68" s="673">
        <v>0.25</v>
      </c>
      <c r="L68" s="685" t="s">
        <v>954</v>
      </c>
      <c r="M68" s="686"/>
    </row>
    <row r="69" spans="2:13" ht="40.5" customHeight="1" x14ac:dyDescent="0.25">
      <c r="B69" s="672"/>
      <c r="C69" s="666"/>
      <c r="D69" s="673"/>
      <c r="E69" s="174" t="s">
        <v>621</v>
      </c>
      <c r="F69" s="674"/>
      <c r="G69" s="675"/>
      <c r="H69" s="670"/>
      <c r="I69" s="670"/>
      <c r="J69" s="670"/>
      <c r="K69" s="673"/>
      <c r="L69" s="687"/>
      <c r="M69" s="688"/>
    </row>
    <row r="70" spans="2:13" ht="50.25" customHeight="1" x14ac:dyDescent="0.25">
      <c r="B70" s="672"/>
      <c r="C70" s="666"/>
      <c r="D70" s="673"/>
      <c r="E70" s="174" t="s">
        <v>622</v>
      </c>
      <c r="F70" s="174" t="s">
        <v>623</v>
      </c>
      <c r="G70" s="675"/>
      <c r="H70" s="670"/>
      <c r="I70" s="670"/>
      <c r="J70" s="670"/>
      <c r="K70" s="673"/>
      <c r="L70" s="687"/>
      <c r="M70" s="688"/>
    </row>
    <row r="71" spans="2:13" ht="49.5" customHeight="1" x14ac:dyDescent="0.25">
      <c r="B71" s="672"/>
      <c r="C71" s="666"/>
      <c r="D71" s="673"/>
      <c r="E71" s="185" t="s">
        <v>624</v>
      </c>
      <c r="F71" s="174" t="s">
        <v>625</v>
      </c>
      <c r="G71" s="675"/>
      <c r="H71" s="671"/>
      <c r="I71" s="671"/>
      <c r="J71" s="671"/>
      <c r="K71" s="673"/>
      <c r="L71" s="687"/>
      <c r="M71" s="688"/>
    </row>
    <row r="72" spans="2:13" ht="56.25" customHeight="1" x14ac:dyDescent="0.25">
      <c r="B72" s="672" t="s">
        <v>626</v>
      </c>
      <c r="C72" s="666" t="s">
        <v>627</v>
      </c>
      <c r="D72" s="673">
        <v>0.22</v>
      </c>
      <c r="E72" s="186" t="s">
        <v>628</v>
      </c>
      <c r="F72" s="186" t="s">
        <v>629</v>
      </c>
      <c r="G72" s="675" t="s">
        <v>630</v>
      </c>
      <c r="H72" s="683"/>
      <c r="I72" s="684"/>
      <c r="J72" s="684"/>
      <c r="K72" s="673">
        <v>0.22</v>
      </c>
      <c r="L72" s="685" t="s">
        <v>918</v>
      </c>
      <c r="M72" s="686"/>
    </row>
    <row r="73" spans="2:13" ht="39" customHeight="1" x14ac:dyDescent="0.25">
      <c r="B73" s="672"/>
      <c r="C73" s="666"/>
      <c r="D73" s="673"/>
      <c r="E73" s="186" t="s">
        <v>631</v>
      </c>
      <c r="F73" s="186" t="s">
        <v>632</v>
      </c>
      <c r="G73" s="675"/>
      <c r="H73" s="471"/>
      <c r="I73" s="502"/>
      <c r="J73" s="502"/>
      <c r="K73" s="673"/>
      <c r="L73" s="687"/>
      <c r="M73" s="688"/>
    </row>
    <row r="74" spans="2:13" ht="49.5" customHeight="1" x14ac:dyDescent="0.25">
      <c r="B74" s="672"/>
      <c r="C74" s="666"/>
      <c r="D74" s="673"/>
      <c r="E74" s="187" t="s">
        <v>633</v>
      </c>
      <c r="F74" s="186" t="s">
        <v>634</v>
      </c>
      <c r="G74" s="675"/>
      <c r="H74" s="471"/>
      <c r="I74" s="502"/>
      <c r="J74" s="502"/>
      <c r="K74" s="673"/>
      <c r="L74" s="687"/>
      <c r="M74" s="688"/>
    </row>
    <row r="75" spans="2:13" ht="42.75" x14ac:dyDescent="0.25">
      <c r="B75" s="672"/>
      <c r="C75" s="666"/>
      <c r="D75" s="673"/>
      <c r="E75" s="186" t="s">
        <v>635</v>
      </c>
      <c r="F75" s="186" t="s">
        <v>636</v>
      </c>
      <c r="G75" s="675"/>
      <c r="H75" s="471"/>
      <c r="I75" s="502"/>
      <c r="J75" s="502"/>
      <c r="K75" s="673"/>
      <c r="L75" s="687"/>
      <c r="M75" s="688"/>
    </row>
    <row r="76" spans="2:13" ht="51" customHeight="1" x14ac:dyDescent="0.25">
      <c r="B76" s="672"/>
      <c r="C76" s="666"/>
      <c r="D76" s="673"/>
      <c r="E76" s="165" t="s">
        <v>637</v>
      </c>
      <c r="F76" s="181" t="s">
        <v>638</v>
      </c>
      <c r="G76" s="675"/>
      <c r="H76" s="504"/>
      <c r="I76" s="503"/>
      <c r="J76" s="503"/>
      <c r="K76" s="673"/>
      <c r="L76" s="689"/>
      <c r="M76" s="690"/>
    </row>
    <row r="77" spans="2:13" ht="47.25" customHeight="1" x14ac:dyDescent="0.25">
      <c r="B77" s="672" t="s">
        <v>639</v>
      </c>
      <c r="C77" s="675" t="s">
        <v>640</v>
      </c>
      <c r="D77" s="682">
        <v>0.25</v>
      </c>
      <c r="E77" s="186" t="s">
        <v>641</v>
      </c>
      <c r="F77" s="174" t="s">
        <v>642</v>
      </c>
      <c r="G77" s="675" t="s">
        <v>643</v>
      </c>
      <c r="H77" s="669"/>
      <c r="I77" s="669"/>
      <c r="J77" s="669"/>
      <c r="K77" s="682">
        <v>0.25</v>
      </c>
      <c r="L77" s="685" t="s">
        <v>918</v>
      </c>
      <c r="M77" s="686"/>
    </row>
    <row r="78" spans="2:13" ht="43.5" customHeight="1" x14ac:dyDescent="0.25">
      <c r="B78" s="672"/>
      <c r="C78" s="675"/>
      <c r="D78" s="682"/>
      <c r="E78" s="186" t="s">
        <v>644</v>
      </c>
      <c r="F78" s="188" t="s">
        <v>645</v>
      </c>
      <c r="G78" s="675"/>
      <c r="H78" s="670"/>
      <c r="I78" s="670"/>
      <c r="J78" s="670"/>
      <c r="K78" s="682"/>
      <c r="L78" s="687"/>
      <c r="M78" s="688"/>
    </row>
    <row r="79" spans="2:13" ht="39.75" customHeight="1" x14ac:dyDescent="0.25">
      <c r="B79" s="672"/>
      <c r="C79" s="675"/>
      <c r="D79" s="682"/>
      <c r="E79" s="186" t="s">
        <v>646</v>
      </c>
      <c r="F79" s="186" t="s">
        <v>647</v>
      </c>
      <c r="G79" s="675"/>
      <c r="H79" s="671"/>
      <c r="I79" s="671"/>
      <c r="J79" s="671"/>
      <c r="K79" s="682"/>
      <c r="L79" s="689"/>
      <c r="M79" s="690"/>
    </row>
  </sheetData>
  <mergeCells count="134">
    <mergeCell ref="L72:M76"/>
    <mergeCell ref="L38:M38"/>
    <mergeCell ref="L39:M46"/>
    <mergeCell ref="K47:K50"/>
    <mergeCell ref="L47:M50"/>
    <mergeCell ref="L51:M56"/>
    <mergeCell ref="K57:K59"/>
    <mergeCell ref="L57:M59"/>
    <mergeCell ref="K51:K56"/>
    <mergeCell ref="K39:K46"/>
    <mergeCell ref="K36:M37"/>
    <mergeCell ref="J77:J79"/>
    <mergeCell ref="B77:B79"/>
    <mergeCell ref="C77:C79"/>
    <mergeCell ref="D77:D79"/>
    <mergeCell ref="G77:G79"/>
    <mergeCell ref="H77:H79"/>
    <mergeCell ref="I77:I79"/>
    <mergeCell ref="H72:H76"/>
    <mergeCell ref="I72:I76"/>
    <mergeCell ref="J72:J76"/>
    <mergeCell ref="K77:K79"/>
    <mergeCell ref="L77:M79"/>
    <mergeCell ref="B72:B76"/>
    <mergeCell ref="C72:C76"/>
    <mergeCell ref="D72:D76"/>
    <mergeCell ref="G72:G76"/>
    <mergeCell ref="H68:H71"/>
    <mergeCell ref="I68:I71"/>
    <mergeCell ref="K66:K67"/>
    <mergeCell ref="L66:M67"/>
    <mergeCell ref="K68:K71"/>
    <mergeCell ref="L68:M71"/>
    <mergeCell ref="K72:K76"/>
    <mergeCell ref="J68:J71"/>
    <mergeCell ref="B68:B71"/>
    <mergeCell ref="C68:C71"/>
    <mergeCell ref="D68:D71"/>
    <mergeCell ref="F68:F69"/>
    <mergeCell ref="G68:G71"/>
    <mergeCell ref="J66:J67"/>
    <mergeCell ref="B66:B67"/>
    <mergeCell ref="C66:C67"/>
    <mergeCell ref="D66:D67"/>
    <mergeCell ref="G66:G67"/>
    <mergeCell ref="H66:H67"/>
    <mergeCell ref="I66:I67"/>
    <mergeCell ref="J60:J65"/>
    <mergeCell ref="B60:B65"/>
    <mergeCell ref="C60:C65"/>
    <mergeCell ref="D60:D65"/>
    <mergeCell ref="G60:G65"/>
    <mergeCell ref="H60:H65"/>
    <mergeCell ref="I60:I65"/>
    <mergeCell ref="L60:M65"/>
    <mergeCell ref="K60:K65"/>
    <mergeCell ref="J57:J59"/>
    <mergeCell ref="B57:B59"/>
    <mergeCell ref="C57:C59"/>
    <mergeCell ref="D57:D59"/>
    <mergeCell ref="G57:G59"/>
    <mergeCell ref="H57:H59"/>
    <mergeCell ref="I57:I59"/>
    <mergeCell ref="H51:H56"/>
    <mergeCell ref="I51:I56"/>
    <mergeCell ref="J51:J56"/>
    <mergeCell ref="B51:B56"/>
    <mergeCell ref="C51:C56"/>
    <mergeCell ref="D51:D56"/>
    <mergeCell ref="G51:G56"/>
    <mergeCell ref="J47:J50"/>
    <mergeCell ref="B47:B50"/>
    <mergeCell ref="C47:C50"/>
    <mergeCell ref="D47:D50"/>
    <mergeCell ref="G47:G50"/>
    <mergeCell ref="H47:H50"/>
    <mergeCell ref="I47:I50"/>
    <mergeCell ref="H39:H46"/>
    <mergeCell ref="I39:I46"/>
    <mergeCell ref="J39:J46"/>
    <mergeCell ref="B39:B46"/>
    <mergeCell ref="C39:C46"/>
    <mergeCell ref="D39:D46"/>
    <mergeCell ref="G39:G46"/>
    <mergeCell ref="G36:G38"/>
    <mergeCell ref="H36:J36"/>
    <mergeCell ref="H37:J37"/>
    <mergeCell ref="B35:J35"/>
    <mergeCell ref="B36:B38"/>
    <mergeCell ref="C36:C38"/>
    <mergeCell ref="D36:D38"/>
    <mergeCell ref="E36:E38"/>
    <mergeCell ref="F36:F38"/>
    <mergeCell ref="B11:J11"/>
    <mergeCell ref="B13:J13"/>
    <mergeCell ref="B14:J14"/>
    <mergeCell ref="B15:J15"/>
    <mergeCell ref="K25:K28"/>
    <mergeCell ref="B25:B28"/>
    <mergeCell ref="C25:C28"/>
    <mergeCell ref="D25:D28"/>
    <mergeCell ref="G25:G28"/>
    <mergeCell ref="H22:J22"/>
    <mergeCell ref="H23:J23"/>
    <mergeCell ref="B22:B24"/>
    <mergeCell ref="C22:C24"/>
    <mergeCell ref="D22:D24"/>
    <mergeCell ref="E22:E24"/>
    <mergeCell ref="F22:F24"/>
    <mergeCell ref="G22:G24"/>
    <mergeCell ref="H25:H28"/>
    <mergeCell ref="I25:I28"/>
    <mergeCell ref="J25:J28"/>
    <mergeCell ref="K22:M23"/>
    <mergeCell ref="L24:M24"/>
    <mergeCell ref="L25:M28"/>
    <mergeCell ref="B12:M12"/>
    <mergeCell ref="K35:M35"/>
    <mergeCell ref="K20:M21"/>
    <mergeCell ref="B16:J16"/>
    <mergeCell ref="B17:J17"/>
    <mergeCell ref="B18:J18"/>
    <mergeCell ref="B19:J19"/>
    <mergeCell ref="B20:J20"/>
    <mergeCell ref="H21:J21"/>
    <mergeCell ref="J29:J33"/>
    <mergeCell ref="B29:B33"/>
    <mergeCell ref="C29:C33"/>
    <mergeCell ref="D29:D33"/>
    <mergeCell ref="G29:G33"/>
    <mergeCell ref="H29:H33"/>
    <mergeCell ref="I29:I33"/>
    <mergeCell ref="K29:K33"/>
    <mergeCell ref="L29:M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52F64-D7A5-445F-9DCD-02639600D287}">
  <dimension ref="A11:L45"/>
  <sheetViews>
    <sheetView topLeftCell="A31" zoomScale="82" zoomScaleNormal="82" workbookViewId="0">
      <selection activeCell="E32" sqref="E32"/>
    </sheetView>
  </sheetViews>
  <sheetFormatPr baseColWidth="10" defaultRowHeight="15" x14ac:dyDescent="0.25"/>
  <cols>
    <col min="1" max="1" width="33.42578125" customWidth="1"/>
    <col min="2" max="2" width="21" customWidth="1"/>
    <col min="3" max="3" width="13" customWidth="1"/>
    <col min="4" max="4" width="30.5703125" customWidth="1"/>
    <col min="5" max="5" width="28" customWidth="1"/>
    <col min="6" max="6" width="25.42578125" customWidth="1"/>
    <col min="7" max="7" width="5.28515625" customWidth="1"/>
    <col min="8" max="8" width="5" customWidth="1"/>
    <col min="9" max="9" width="5.28515625" customWidth="1"/>
    <col min="10" max="10" width="12.7109375" customWidth="1"/>
    <col min="12" max="12" width="49.28515625" customWidth="1"/>
  </cols>
  <sheetData>
    <row r="11" spans="1:12" ht="30.75" customHeight="1" x14ac:dyDescent="0.35">
      <c r="A11" s="699" t="s">
        <v>1047</v>
      </c>
      <c r="B11" s="699"/>
      <c r="C11" s="699"/>
      <c r="D11" s="699"/>
      <c r="E11" s="699"/>
      <c r="F11" s="699"/>
      <c r="G11" s="699"/>
      <c r="H11" s="699"/>
      <c r="I11" s="699"/>
    </row>
    <row r="13" spans="1:12" ht="23.25" x14ac:dyDescent="0.25">
      <c r="A13" s="700" t="s">
        <v>0</v>
      </c>
      <c r="B13" s="701"/>
      <c r="C13" s="701"/>
      <c r="D13" s="701"/>
      <c r="E13" s="701"/>
      <c r="F13" s="701"/>
      <c r="G13" s="701"/>
      <c r="H13" s="701"/>
      <c r="I13" s="702"/>
      <c r="J13" s="468"/>
      <c r="K13" s="469"/>
      <c r="L13" s="469"/>
    </row>
    <row r="14" spans="1:12" x14ac:dyDescent="0.25">
      <c r="A14" s="472" t="s">
        <v>1</v>
      </c>
      <c r="B14" s="580" t="s">
        <v>2</v>
      </c>
      <c r="C14" s="582" t="s">
        <v>3</v>
      </c>
      <c r="D14" s="472" t="s">
        <v>4</v>
      </c>
      <c r="E14" s="472" t="s">
        <v>5</v>
      </c>
      <c r="F14" s="472" t="s">
        <v>6</v>
      </c>
      <c r="G14" s="716" t="s">
        <v>7</v>
      </c>
      <c r="H14" s="716"/>
      <c r="I14" s="716"/>
      <c r="J14" s="447" t="s">
        <v>1053</v>
      </c>
      <c r="K14" s="447"/>
      <c r="L14" s="447"/>
    </row>
    <row r="15" spans="1:12" x14ac:dyDescent="0.25">
      <c r="A15" s="703"/>
      <c r="B15" s="704"/>
      <c r="C15" s="705"/>
      <c r="D15" s="703"/>
      <c r="E15" s="703"/>
      <c r="F15" s="703"/>
      <c r="G15" s="461" t="s">
        <v>1052</v>
      </c>
      <c r="H15" s="461"/>
      <c r="I15" s="461"/>
      <c r="J15" s="447"/>
      <c r="K15" s="447"/>
      <c r="L15" s="447"/>
    </row>
    <row r="16" spans="1:12" x14ac:dyDescent="0.25">
      <c r="A16" s="703"/>
      <c r="B16" s="704"/>
      <c r="C16" s="705"/>
      <c r="D16" s="705"/>
      <c r="E16" s="705"/>
      <c r="F16" s="705"/>
      <c r="G16" s="160">
        <v>10</v>
      </c>
      <c r="H16" s="160">
        <v>11</v>
      </c>
      <c r="I16" s="160">
        <v>12</v>
      </c>
      <c r="J16" s="50" t="s">
        <v>100</v>
      </c>
      <c r="K16" s="448" t="s">
        <v>101</v>
      </c>
      <c r="L16" s="448"/>
    </row>
    <row r="17" spans="1:12" ht="35.25" customHeight="1" x14ac:dyDescent="0.25">
      <c r="A17" s="706" t="s">
        <v>315</v>
      </c>
      <c r="B17" s="709" t="s">
        <v>316</v>
      </c>
      <c r="C17" s="711">
        <v>0.25</v>
      </c>
      <c r="D17" s="109" t="s">
        <v>317</v>
      </c>
      <c r="E17" s="110" t="s">
        <v>318</v>
      </c>
      <c r="F17" s="713" t="s">
        <v>319</v>
      </c>
      <c r="G17" s="111"/>
      <c r="H17" s="111"/>
      <c r="I17" s="111"/>
      <c r="J17" s="711">
        <v>0.25</v>
      </c>
      <c r="K17" s="729" t="s">
        <v>925</v>
      </c>
      <c r="L17" s="729"/>
    </row>
    <row r="18" spans="1:12" ht="36" customHeight="1" x14ac:dyDescent="0.25">
      <c r="A18" s="707"/>
      <c r="B18" s="710"/>
      <c r="C18" s="712"/>
      <c r="D18" s="73" t="s">
        <v>320</v>
      </c>
      <c r="E18" s="112" t="s">
        <v>321</v>
      </c>
      <c r="F18" s="714"/>
      <c r="G18" s="113"/>
      <c r="H18" s="113"/>
      <c r="I18" s="113"/>
      <c r="J18" s="712"/>
      <c r="K18" s="729"/>
      <c r="L18" s="729"/>
    </row>
    <row r="19" spans="1:12" ht="39.75" customHeight="1" x14ac:dyDescent="0.25">
      <c r="A19" s="707"/>
      <c r="B19" s="710"/>
      <c r="C19" s="712"/>
      <c r="D19" s="73" t="s">
        <v>322</v>
      </c>
      <c r="E19" s="32" t="s">
        <v>323</v>
      </c>
      <c r="F19" s="714"/>
      <c r="G19" s="113"/>
      <c r="H19" s="113"/>
      <c r="I19" s="113"/>
      <c r="J19" s="712"/>
      <c r="K19" s="729"/>
      <c r="L19" s="729"/>
    </row>
    <row r="20" spans="1:12" ht="33" customHeight="1" x14ac:dyDescent="0.25">
      <c r="A20" s="708"/>
      <c r="B20" s="710"/>
      <c r="C20" s="712"/>
      <c r="D20" s="209" t="s">
        <v>324</v>
      </c>
      <c r="E20" s="114" t="s">
        <v>325</v>
      </c>
      <c r="F20" s="715"/>
      <c r="G20" s="113"/>
      <c r="H20" s="113"/>
      <c r="I20" s="113"/>
      <c r="J20" s="712"/>
      <c r="K20" s="729"/>
      <c r="L20" s="729"/>
    </row>
    <row r="21" spans="1:12" ht="26.25" customHeight="1" x14ac:dyDescent="0.25">
      <c r="A21" s="717" t="s">
        <v>326</v>
      </c>
      <c r="B21" s="718" t="s">
        <v>327</v>
      </c>
      <c r="C21" s="711">
        <v>0.25</v>
      </c>
      <c r="D21" s="115" t="s">
        <v>328</v>
      </c>
      <c r="E21" s="116" t="s">
        <v>329</v>
      </c>
      <c r="F21" s="720" t="s">
        <v>330</v>
      </c>
      <c r="G21" s="117"/>
      <c r="H21" s="117"/>
      <c r="I21" s="117"/>
      <c r="J21" s="711">
        <v>0.25</v>
      </c>
      <c r="K21" s="745" t="s">
        <v>926</v>
      </c>
      <c r="L21" s="746"/>
    </row>
    <row r="22" spans="1:12" ht="39" customHeight="1" x14ac:dyDescent="0.25">
      <c r="A22" s="677"/>
      <c r="B22" s="719"/>
      <c r="C22" s="712"/>
      <c r="D22" s="118" t="s">
        <v>331</v>
      </c>
      <c r="E22" s="214" t="s">
        <v>332</v>
      </c>
      <c r="F22" s="721"/>
      <c r="G22" s="113"/>
      <c r="H22" s="113"/>
      <c r="I22" s="113"/>
      <c r="J22" s="712"/>
      <c r="K22" s="746"/>
      <c r="L22" s="746"/>
    </row>
    <row r="23" spans="1:12" ht="42.75" x14ac:dyDescent="0.25">
      <c r="A23" s="677"/>
      <c r="B23" s="719"/>
      <c r="C23" s="712"/>
      <c r="D23" s="118" t="s">
        <v>333</v>
      </c>
      <c r="E23" s="127" t="s">
        <v>334</v>
      </c>
      <c r="F23" s="721"/>
      <c r="G23" s="113"/>
      <c r="H23" s="113"/>
      <c r="I23" s="113"/>
      <c r="J23" s="712"/>
      <c r="K23" s="746"/>
      <c r="L23" s="746"/>
    </row>
    <row r="24" spans="1:12" ht="42.75" x14ac:dyDescent="0.25">
      <c r="A24" s="677"/>
      <c r="B24" s="719"/>
      <c r="C24" s="712"/>
      <c r="D24" s="118" t="s">
        <v>335</v>
      </c>
      <c r="E24" s="127" t="s">
        <v>336</v>
      </c>
      <c r="F24" s="721"/>
      <c r="G24" s="113"/>
      <c r="H24" s="113"/>
      <c r="I24" s="113"/>
      <c r="J24" s="712"/>
      <c r="K24" s="746"/>
      <c r="L24" s="746"/>
    </row>
    <row r="25" spans="1:12" ht="62.25" customHeight="1" x14ac:dyDescent="0.25">
      <c r="A25" s="717" t="s">
        <v>337</v>
      </c>
      <c r="B25" s="718" t="s">
        <v>338</v>
      </c>
      <c r="C25" s="720">
        <v>0.25</v>
      </c>
      <c r="D25" s="119" t="s">
        <v>339</v>
      </c>
      <c r="E25" s="120" t="s">
        <v>340</v>
      </c>
      <c r="F25" s="720" t="s">
        <v>341</v>
      </c>
      <c r="G25" s="121"/>
      <c r="H25" s="121"/>
      <c r="I25" s="121"/>
      <c r="J25" s="744">
        <v>0.25</v>
      </c>
      <c r="K25" s="747" t="s">
        <v>1078</v>
      </c>
      <c r="L25" s="747"/>
    </row>
    <row r="26" spans="1:12" ht="84" customHeight="1" x14ac:dyDescent="0.25">
      <c r="A26" s="677"/>
      <c r="B26" s="719"/>
      <c r="C26" s="721"/>
      <c r="D26" s="119" t="s">
        <v>342</v>
      </c>
      <c r="E26" s="128" t="s">
        <v>343</v>
      </c>
      <c r="F26" s="722"/>
      <c r="G26" s="122"/>
      <c r="H26" s="122"/>
      <c r="I26" s="122"/>
      <c r="J26" s="744"/>
      <c r="K26" s="747"/>
      <c r="L26" s="747"/>
    </row>
    <row r="27" spans="1:12" ht="51" customHeight="1" x14ac:dyDescent="0.25">
      <c r="A27" s="717" t="s">
        <v>344</v>
      </c>
      <c r="B27" s="718" t="s">
        <v>345</v>
      </c>
      <c r="C27" s="720">
        <v>0.25</v>
      </c>
      <c r="D27" s="73" t="s">
        <v>346</v>
      </c>
      <c r="E27" s="116" t="s">
        <v>347</v>
      </c>
      <c r="F27" s="720" t="s">
        <v>348</v>
      </c>
      <c r="G27" s="757"/>
      <c r="H27" s="757"/>
      <c r="I27" s="757"/>
      <c r="J27" s="720">
        <v>0.25</v>
      </c>
      <c r="K27" s="748" t="s">
        <v>927</v>
      </c>
      <c r="L27" s="749"/>
    </row>
    <row r="28" spans="1:12" ht="59.25" customHeight="1" x14ac:dyDescent="0.25">
      <c r="A28" s="677"/>
      <c r="B28" s="719"/>
      <c r="C28" s="721"/>
      <c r="D28" s="119" t="s">
        <v>349</v>
      </c>
      <c r="E28" s="727" t="s">
        <v>350</v>
      </c>
      <c r="F28" s="721"/>
      <c r="G28" s="758"/>
      <c r="H28" s="758"/>
      <c r="I28" s="758"/>
      <c r="J28" s="721"/>
      <c r="K28" s="749"/>
      <c r="L28" s="749"/>
    </row>
    <row r="29" spans="1:12" ht="53.25" customHeight="1" x14ac:dyDescent="0.25">
      <c r="A29" s="725"/>
      <c r="B29" s="726"/>
      <c r="C29" s="722"/>
      <c r="D29" s="119" t="s">
        <v>351</v>
      </c>
      <c r="E29" s="728"/>
      <c r="F29" s="722"/>
      <c r="G29" s="759"/>
      <c r="H29" s="759"/>
      <c r="I29" s="759"/>
      <c r="J29" s="722"/>
      <c r="K29" s="749"/>
      <c r="L29" s="749"/>
    </row>
    <row r="30" spans="1:12" ht="35.25" customHeight="1" x14ac:dyDescent="0.25">
      <c r="A30" s="717" t="s">
        <v>352</v>
      </c>
      <c r="B30" s="718" t="s">
        <v>353</v>
      </c>
      <c r="C30" s="723">
        <v>0.25</v>
      </c>
      <c r="D30" s="73" t="s">
        <v>354</v>
      </c>
      <c r="E30" s="124" t="s">
        <v>355</v>
      </c>
      <c r="F30" s="720" t="s">
        <v>356</v>
      </c>
      <c r="G30" s="760"/>
      <c r="H30" s="757"/>
      <c r="I30" s="757"/>
      <c r="J30" s="723">
        <v>0.25</v>
      </c>
      <c r="K30" s="750" t="s">
        <v>928</v>
      </c>
      <c r="L30" s="750"/>
    </row>
    <row r="31" spans="1:12" ht="51.75" customHeight="1" x14ac:dyDescent="0.25">
      <c r="A31" s="677"/>
      <c r="B31" s="719"/>
      <c r="C31" s="724"/>
      <c r="D31" s="119" t="s">
        <v>357</v>
      </c>
      <c r="E31" s="123" t="s">
        <v>358</v>
      </c>
      <c r="F31" s="721"/>
      <c r="G31" s="760"/>
      <c r="H31" s="758"/>
      <c r="I31" s="758"/>
      <c r="J31" s="724"/>
      <c r="K31" s="750"/>
      <c r="L31" s="750"/>
    </row>
    <row r="32" spans="1:12" ht="44.25" customHeight="1" x14ac:dyDescent="0.25">
      <c r="A32" s="677"/>
      <c r="B32" s="719"/>
      <c r="C32" s="724"/>
      <c r="D32" s="119" t="s">
        <v>359</v>
      </c>
      <c r="E32" s="123" t="s">
        <v>360</v>
      </c>
      <c r="F32" s="721"/>
      <c r="G32" s="760"/>
      <c r="H32" s="758"/>
      <c r="I32" s="758"/>
      <c r="J32" s="724"/>
      <c r="K32" s="750"/>
      <c r="L32" s="750"/>
    </row>
    <row r="33" spans="1:12" ht="42.75" x14ac:dyDescent="0.25">
      <c r="A33" s="677"/>
      <c r="B33" s="719"/>
      <c r="C33" s="724"/>
      <c r="D33" s="119" t="s">
        <v>361</v>
      </c>
      <c r="E33" s="119" t="s">
        <v>362</v>
      </c>
      <c r="F33" s="722"/>
      <c r="G33" s="760"/>
      <c r="H33" s="759"/>
      <c r="I33" s="759"/>
      <c r="J33" s="724"/>
      <c r="K33" s="750"/>
      <c r="L33" s="750"/>
    </row>
    <row r="34" spans="1:12" ht="49.5" customHeight="1" x14ac:dyDescent="0.25">
      <c r="A34" s="717" t="s">
        <v>363</v>
      </c>
      <c r="B34" s="718" t="s">
        <v>364</v>
      </c>
      <c r="C34" s="723">
        <v>0.25</v>
      </c>
      <c r="D34" s="119" t="s">
        <v>365</v>
      </c>
      <c r="E34" s="125" t="s">
        <v>366</v>
      </c>
      <c r="F34" s="720" t="s">
        <v>367</v>
      </c>
      <c r="G34" s="757"/>
      <c r="H34" s="757"/>
      <c r="I34" s="757"/>
      <c r="J34" s="723">
        <v>0.25</v>
      </c>
      <c r="K34" s="754" t="s">
        <v>929</v>
      </c>
      <c r="L34" s="755"/>
    </row>
    <row r="35" spans="1:12" ht="43.5" customHeight="1" x14ac:dyDescent="0.25">
      <c r="A35" s="677"/>
      <c r="B35" s="719"/>
      <c r="C35" s="724"/>
      <c r="D35" s="123" t="s">
        <v>368</v>
      </c>
      <c r="E35" s="126" t="s">
        <v>369</v>
      </c>
      <c r="F35" s="721"/>
      <c r="G35" s="758"/>
      <c r="H35" s="758"/>
      <c r="I35" s="758"/>
      <c r="J35" s="724"/>
      <c r="K35" s="755"/>
      <c r="L35" s="755"/>
    </row>
    <row r="36" spans="1:12" ht="42.75" x14ac:dyDescent="0.25">
      <c r="A36" s="677"/>
      <c r="B36" s="719"/>
      <c r="C36" s="724"/>
      <c r="D36" s="119" t="s">
        <v>370</v>
      </c>
      <c r="E36" s="126" t="s">
        <v>371</v>
      </c>
      <c r="F36" s="721"/>
      <c r="G36" s="758"/>
      <c r="H36" s="758"/>
      <c r="I36" s="758"/>
      <c r="J36" s="724"/>
      <c r="K36" s="755"/>
      <c r="L36" s="755"/>
    </row>
    <row r="37" spans="1:12" ht="65.25" customHeight="1" x14ac:dyDescent="0.25">
      <c r="A37" s="677"/>
      <c r="B37" s="719"/>
      <c r="C37" s="724"/>
      <c r="D37" s="119" t="s">
        <v>372</v>
      </c>
      <c r="E37" s="87" t="s">
        <v>774</v>
      </c>
      <c r="F37" s="722"/>
      <c r="G37" s="759"/>
      <c r="H37" s="759"/>
      <c r="I37" s="759"/>
      <c r="J37" s="724"/>
      <c r="K37" s="755"/>
      <c r="L37" s="755"/>
    </row>
    <row r="38" spans="1:12" ht="48" customHeight="1" x14ac:dyDescent="0.25">
      <c r="A38" s="627" t="s">
        <v>373</v>
      </c>
      <c r="B38" s="732" t="s">
        <v>374</v>
      </c>
      <c r="C38" s="723">
        <v>0.25</v>
      </c>
      <c r="D38" s="29" t="s">
        <v>375</v>
      </c>
      <c r="E38" s="29" t="s">
        <v>376</v>
      </c>
      <c r="F38" s="720" t="s">
        <v>377</v>
      </c>
      <c r="G38" s="756"/>
      <c r="H38" s="756"/>
      <c r="I38" s="756"/>
      <c r="J38" s="723">
        <v>0.25</v>
      </c>
      <c r="K38" s="751" t="s">
        <v>1073</v>
      </c>
      <c r="L38" s="752"/>
    </row>
    <row r="39" spans="1:12" ht="26.25" customHeight="1" x14ac:dyDescent="0.25">
      <c r="A39" s="627"/>
      <c r="B39" s="679"/>
      <c r="C39" s="724"/>
      <c r="D39" s="29" t="s">
        <v>378</v>
      </c>
      <c r="E39" s="87" t="s">
        <v>379</v>
      </c>
      <c r="F39" s="721"/>
      <c r="G39" s="529"/>
      <c r="H39" s="529"/>
      <c r="I39" s="529"/>
      <c r="J39" s="724"/>
      <c r="K39" s="752"/>
      <c r="L39" s="752"/>
    </row>
    <row r="40" spans="1:12" ht="32.25" customHeight="1" x14ac:dyDescent="0.25">
      <c r="A40" s="627"/>
      <c r="B40" s="679"/>
      <c r="C40" s="724"/>
      <c r="D40" s="29" t="s">
        <v>380</v>
      </c>
      <c r="E40" s="87" t="s">
        <v>381</v>
      </c>
      <c r="F40" s="721"/>
      <c r="G40" s="529"/>
      <c r="H40" s="529"/>
      <c r="I40" s="529"/>
      <c r="J40" s="724"/>
      <c r="K40" s="752"/>
      <c r="L40" s="752"/>
    </row>
    <row r="41" spans="1:12" ht="31.5" customHeight="1" x14ac:dyDescent="0.25">
      <c r="A41" s="627"/>
      <c r="B41" s="733"/>
      <c r="C41" s="724"/>
      <c r="D41" s="87" t="s">
        <v>382</v>
      </c>
      <c r="E41" s="87" t="s">
        <v>383</v>
      </c>
      <c r="F41" s="722"/>
      <c r="G41" s="530"/>
      <c r="H41" s="530"/>
      <c r="I41" s="530"/>
      <c r="J41" s="724"/>
      <c r="K41" s="752"/>
      <c r="L41" s="752"/>
    </row>
    <row r="42" spans="1:12" ht="38.25" customHeight="1" x14ac:dyDescent="0.25">
      <c r="A42" s="730" t="s">
        <v>384</v>
      </c>
      <c r="B42" s="732" t="s">
        <v>385</v>
      </c>
      <c r="C42" s="734">
        <v>1</v>
      </c>
      <c r="D42" s="29" t="s">
        <v>386</v>
      </c>
      <c r="E42" s="104" t="s">
        <v>387</v>
      </c>
      <c r="F42" s="732" t="s">
        <v>388</v>
      </c>
      <c r="G42" s="737"/>
      <c r="H42" s="737"/>
      <c r="I42" s="742"/>
      <c r="J42" s="753"/>
      <c r="K42" s="751" t="s">
        <v>1079</v>
      </c>
      <c r="L42" s="752"/>
    </row>
    <row r="43" spans="1:12" ht="33.75" customHeight="1" x14ac:dyDescent="0.25">
      <c r="A43" s="611"/>
      <c r="B43" s="679"/>
      <c r="C43" s="735"/>
      <c r="D43" s="29" t="s">
        <v>389</v>
      </c>
      <c r="E43" s="87" t="s">
        <v>390</v>
      </c>
      <c r="F43" s="679"/>
      <c r="G43" s="738"/>
      <c r="H43" s="738"/>
      <c r="I43" s="529"/>
      <c r="J43" s="753"/>
      <c r="K43" s="752"/>
      <c r="L43" s="752"/>
    </row>
    <row r="44" spans="1:12" ht="40.5" customHeight="1" x14ac:dyDescent="0.25">
      <c r="A44" s="611"/>
      <c r="B44" s="679"/>
      <c r="C44" s="735"/>
      <c r="D44" s="29" t="s">
        <v>391</v>
      </c>
      <c r="E44" s="740" t="s">
        <v>392</v>
      </c>
      <c r="F44" s="679"/>
      <c r="G44" s="738"/>
      <c r="H44" s="738"/>
      <c r="I44" s="529"/>
      <c r="J44" s="753"/>
      <c r="K44" s="752"/>
      <c r="L44" s="752"/>
    </row>
    <row r="45" spans="1:12" ht="35.25" customHeight="1" x14ac:dyDescent="0.25">
      <c r="A45" s="731"/>
      <c r="B45" s="733"/>
      <c r="C45" s="736"/>
      <c r="D45" s="29" t="s">
        <v>393</v>
      </c>
      <c r="E45" s="741"/>
      <c r="F45" s="733"/>
      <c r="G45" s="739"/>
      <c r="H45" s="739"/>
      <c r="I45" s="743"/>
      <c r="J45" s="753"/>
      <c r="K45" s="752"/>
      <c r="L45" s="752"/>
    </row>
  </sheetData>
  <mergeCells count="78">
    <mergeCell ref="J13:L13"/>
    <mergeCell ref="G38:G41"/>
    <mergeCell ref="H38:H41"/>
    <mergeCell ref="I38:I41"/>
    <mergeCell ref="G27:G29"/>
    <mergeCell ref="H27:H29"/>
    <mergeCell ref="I27:I29"/>
    <mergeCell ref="G30:G33"/>
    <mergeCell ref="H30:H33"/>
    <mergeCell ref="I30:I33"/>
    <mergeCell ref="G34:G37"/>
    <mergeCell ref="H34:H37"/>
    <mergeCell ref="I34:I37"/>
    <mergeCell ref="J14:L15"/>
    <mergeCell ref="K16:L16"/>
    <mergeCell ref="J17:J20"/>
    <mergeCell ref="I42:I45"/>
    <mergeCell ref="H42:H45"/>
    <mergeCell ref="J25:J26"/>
    <mergeCell ref="K21:L24"/>
    <mergeCell ref="K25:L26"/>
    <mergeCell ref="J27:J29"/>
    <mergeCell ref="K27:L29"/>
    <mergeCell ref="J30:J33"/>
    <mergeCell ref="K30:L33"/>
    <mergeCell ref="J38:J41"/>
    <mergeCell ref="K38:L41"/>
    <mergeCell ref="J42:J45"/>
    <mergeCell ref="K42:L45"/>
    <mergeCell ref="J34:J37"/>
    <mergeCell ref="K34:L37"/>
    <mergeCell ref="K17:L20"/>
    <mergeCell ref="J21:J24"/>
    <mergeCell ref="A42:A45"/>
    <mergeCell ref="B42:B45"/>
    <mergeCell ref="C42:C45"/>
    <mergeCell ref="F42:F45"/>
    <mergeCell ref="G42:G45"/>
    <mergeCell ref="E44:E45"/>
    <mergeCell ref="A38:A41"/>
    <mergeCell ref="B38:B41"/>
    <mergeCell ref="C38:C41"/>
    <mergeCell ref="F38:F41"/>
    <mergeCell ref="A34:A37"/>
    <mergeCell ref="B34:B37"/>
    <mergeCell ref="C34:C37"/>
    <mergeCell ref="F34:F37"/>
    <mergeCell ref="A30:A33"/>
    <mergeCell ref="B30:B33"/>
    <mergeCell ref="C30:C33"/>
    <mergeCell ref="F30:F33"/>
    <mergeCell ref="A27:A29"/>
    <mergeCell ref="B27:B29"/>
    <mergeCell ref="C27:C29"/>
    <mergeCell ref="F27:F29"/>
    <mergeCell ref="E28:E29"/>
    <mergeCell ref="A25:A26"/>
    <mergeCell ref="B25:B26"/>
    <mergeCell ref="C25:C26"/>
    <mergeCell ref="F25:F26"/>
    <mergeCell ref="A21:A24"/>
    <mergeCell ref="B21:B24"/>
    <mergeCell ref="C21:C24"/>
    <mergeCell ref="F21:F24"/>
    <mergeCell ref="A17:A20"/>
    <mergeCell ref="B17:B20"/>
    <mergeCell ref="C17:C20"/>
    <mergeCell ref="F17:F20"/>
    <mergeCell ref="G14:I14"/>
    <mergeCell ref="G15:I15"/>
    <mergeCell ref="A11:I11"/>
    <mergeCell ref="A13:I13"/>
    <mergeCell ref="A14:A16"/>
    <mergeCell ref="B14:B16"/>
    <mergeCell ref="C14:C16"/>
    <mergeCell ref="D14:D16"/>
    <mergeCell ref="E14:E16"/>
    <mergeCell ref="F14:F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E8D7-86A0-4B69-87EC-D25DFC14A93C}">
  <dimension ref="B10:M84"/>
  <sheetViews>
    <sheetView topLeftCell="A22" zoomScale="80" zoomScaleNormal="80" workbookViewId="0">
      <selection activeCell="E73" sqref="E73"/>
    </sheetView>
  </sheetViews>
  <sheetFormatPr baseColWidth="10" defaultRowHeight="15" x14ac:dyDescent="0.25"/>
  <cols>
    <col min="1" max="1" width="5.28515625" customWidth="1"/>
    <col min="2" max="2" width="34.85546875" customWidth="1"/>
    <col min="3" max="3" width="25.42578125" customWidth="1"/>
    <col min="4" max="4" width="12.140625" customWidth="1"/>
    <col min="5" max="5" width="26" customWidth="1"/>
    <col min="6" max="6" width="23.140625" customWidth="1"/>
    <col min="7" max="7" width="22.28515625" customWidth="1"/>
    <col min="8" max="8" width="3.85546875" customWidth="1"/>
    <col min="9" max="9" width="5" customWidth="1"/>
    <col min="10" max="10" width="4.42578125" customWidth="1"/>
    <col min="11" max="11" width="16.7109375" customWidth="1"/>
    <col min="13" max="13" width="34.5703125" customWidth="1"/>
  </cols>
  <sheetData>
    <row r="10" spans="2:10" ht="26.25" x14ac:dyDescent="0.4">
      <c r="B10" s="455" t="s">
        <v>1047</v>
      </c>
      <c r="C10" s="455"/>
      <c r="D10" s="455"/>
      <c r="E10" s="455"/>
      <c r="F10" s="455"/>
      <c r="G10" s="455"/>
      <c r="H10" s="455"/>
      <c r="I10" s="455"/>
      <c r="J10" s="455"/>
    </row>
    <row r="12" spans="2:10" x14ac:dyDescent="0.25">
      <c r="B12" s="761" t="s">
        <v>192</v>
      </c>
      <c r="C12" s="761"/>
      <c r="D12" s="761"/>
      <c r="E12" s="761"/>
      <c r="F12" s="761"/>
      <c r="G12" s="761"/>
      <c r="H12" s="761"/>
      <c r="I12" s="761"/>
      <c r="J12" s="761"/>
    </row>
    <row r="13" spans="2:10" ht="45" customHeight="1" x14ac:dyDescent="0.25">
      <c r="B13" s="762" t="s">
        <v>648</v>
      </c>
      <c r="C13" s="762"/>
      <c r="D13" s="762"/>
      <c r="E13" s="762"/>
      <c r="F13" s="762"/>
      <c r="G13" s="762"/>
      <c r="H13" s="762"/>
      <c r="I13" s="762"/>
      <c r="J13" s="762"/>
    </row>
    <row r="14" spans="2:10" ht="17.25" customHeight="1" x14ac:dyDescent="0.25">
      <c r="B14" s="762" t="s">
        <v>104</v>
      </c>
      <c r="C14" s="762"/>
      <c r="D14" s="762"/>
      <c r="E14" s="762"/>
      <c r="F14" s="762"/>
      <c r="G14" s="762"/>
      <c r="H14" s="762"/>
      <c r="I14" s="762"/>
      <c r="J14" s="762"/>
    </row>
    <row r="15" spans="2:10" ht="22.5" customHeight="1" x14ac:dyDescent="0.25">
      <c r="B15" s="465" t="s">
        <v>194</v>
      </c>
      <c r="C15" s="466"/>
      <c r="D15" s="466"/>
      <c r="E15" s="466"/>
      <c r="F15" s="466"/>
      <c r="G15" s="466"/>
      <c r="H15" s="466"/>
      <c r="I15" s="466"/>
      <c r="J15" s="466"/>
    </row>
    <row r="16" spans="2:10" ht="24.75" customHeight="1" x14ac:dyDescent="0.25">
      <c r="B16" s="465" t="s">
        <v>195</v>
      </c>
      <c r="C16" s="466"/>
      <c r="D16" s="466"/>
      <c r="E16" s="466"/>
      <c r="F16" s="466"/>
      <c r="G16" s="466"/>
      <c r="H16" s="466"/>
      <c r="I16" s="466"/>
      <c r="J16" s="466"/>
    </row>
    <row r="17" spans="2:13" ht="20.25" customHeight="1" x14ac:dyDescent="0.25">
      <c r="B17" s="465" t="s">
        <v>196</v>
      </c>
      <c r="C17" s="466"/>
      <c r="D17" s="466"/>
      <c r="E17" s="466"/>
      <c r="F17" s="466"/>
      <c r="G17" s="466"/>
      <c r="H17" s="466"/>
      <c r="I17" s="466"/>
      <c r="J17" s="466"/>
    </row>
    <row r="18" spans="2:13" ht="26.25" customHeight="1" x14ac:dyDescent="0.25">
      <c r="B18" s="465" t="s">
        <v>197</v>
      </c>
      <c r="C18" s="466"/>
      <c r="D18" s="466"/>
      <c r="E18" s="466"/>
      <c r="F18" s="466"/>
      <c r="G18" s="466"/>
      <c r="H18" s="466"/>
      <c r="I18" s="466"/>
      <c r="J18" s="466"/>
    </row>
    <row r="19" spans="2:13" ht="38.25" customHeight="1" x14ac:dyDescent="0.25">
      <c r="B19" s="766" t="s">
        <v>772</v>
      </c>
      <c r="C19" s="766"/>
      <c r="D19" s="766"/>
      <c r="E19" s="766"/>
      <c r="F19" s="766"/>
      <c r="G19" s="766"/>
      <c r="H19" s="766"/>
      <c r="I19" s="766"/>
      <c r="J19" s="766"/>
    </row>
    <row r="20" spans="2:13" x14ac:dyDescent="0.25">
      <c r="B20" s="64">
        <v>1</v>
      </c>
      <c r="C20" s="64">
        <v>2</v>
      </c>
      <c r="D20" s="64">
        <v>3</v>
      </c>
      <c r="E20" s="64">
        <v>4</v>
      </c>
      <c r="F20" s="64">
        <v>5</v>
      </c>
      <c r="G20" s="64">
        <v>6</v>
      </c>
      <c r="H20" s="767"/>
      <c r="I20" s="767"/>
      <c r="J20" s="767"/>
    </row>
    <row r="21" spans="2:13" x14ac:dyDescent="0.25">
      <c r="B21" s="764" t="s">
        <v>1</v>
      </c>
      <c r="C21" s="765" t="s">
        <v>2</v>
      </c>
      <c r="D21" s="764" t="s">
        <v>3</v>
      </c>
      <c r="E21" s="764" t="s">
        <v>4</v>
      </c>
      <c r="F21" s="764" t="s">
        <v>5</v>
      </c>
      <c r="G21" s="764" t="s">
        <v>6</v>
      </c>
      <c r="H21" s="763" t="s">
        <v>191</v>
      </c>
      <c r="I21" s="763"/>
      <c r="J21" s="763"/>
      <c r="K21" s="447" t="s">
        <v>1053</v>
      </c>
      <c r="L21" s="447"/>
      <c r="M21" s="447"/>
    </row>
    <row r="22" spans="2:13" ht="15" customHeight="1" x14ac:dyDescent="0.25">
      <c r="B22" s="764"/>
      <c r="C22" s="765"/>
      <c r="D22" s="764"/>
      <c r="E22" s="764"/>
      <c r="F22" s="764"/>
      <c r="G22" s="764"/>
      <c r="H22" s="461" t="s">
        <v>1052</v>
      </c>
      <c r="I22" s="461"/>
      <c r="J22" s="461"/>
      <c r="K22" s="447"/>
      <c r="L22" s="447"/>
      <c r="M22" s="447"/>
    </row>
    <row r="23" spans="2:13" x14ac:dyDescent="0.25">
      <c r="B23" s="764"/>
      <c r="C23" s="765"/>
      <c r="D23" s="764"/>
      <c r="E23" s="764"/>
      <c r="F23" s="764"/>
      <c r="G23" s="764"/>
      <c r="H23" s="160">
        <v>10</v>
      </c>
      <c r="I23" s="160">
        <v>11</v>
      </c>
      <c r="J23" s="160">
        <v>12</v>
      </c>
      <c r="K23" s="210" t="s">
        <v>100</v>
      </c>
      <c r="L23" s="448" t="s">
        <v>101</v>
      </c>
      <c r="M23" s="448"/>
    </row>
    <row r="24" spans="2:13" ht="61.5" customHeight="1" x14ac:dyDescent="0.25">
      <c r="B24" s="782" t="s">
        <v>649</v>
      </c>
      <c r="C24" s="786" t="s">
        <v>650</v>
      </c>
      <c r="D24" s="779">
        <v>0.25</v>
      </c>
      <c r="E24" s="73" t="s">
        <v>651</v>
      </c>
      <c r="F24" s="190" t="s">
        <v>652</v>
      </c>
      <c r="G24" s="789" t="s">
        <v>653</v>
      </c>
      <c r="H24" s="775"/>
      <c r="I24" s="775"/>
      <c r="J24" s="775"/>
      <c r="K24" s="779">
        <v>0.25</v>
      </c>
      <c r="L24" s="526" t="s">
        <v>918</v>
      </c>
      <c r="M24" s="526"/>
    </row>
    <row r="25" spans="2:13" ht="62.25" customHeight="1" x14ac:dyDescent="0.25">
      <c r="B25" s="783"/>
      <c r="C25" s="787"/>
      <c r="D25" s="721"/>
      <c r="E25" s="185" t="s">
        <v>654</v>
      </c>
      <c r="F25" s="133" t="s">
        <v>655</v>
      </c>
      <c r="G25" s="790"/>
      <c r="H25" s="776"/>
      <c r="I25" s="776"/>
      <c r="J25" s="776"/>
      <c r="K25" s="721"/>
      <c r="L25" s="526"/>
      <c r="M25" s="526"/>
    </row>
    <row r="26" spans="2:13" ht="73.5" customHeight="1" x14ac:dyDescent="0.25">
      <c r="B26" s="784"/>
      <c r="C26" s="787"/>
      <c r="D26" s="780"/>
      <c r="E26" s="185" t="s">
        <v>656</v>
      </c>
      <c r="F26" s="191" t="s">
        <v>657</v>
      </c>
      <c r="G26" s="790"/>
      <c r="H26" s="776"/>
      <c r="I26" s="776"/>
      <c r="J26" s="776"/>
      <c r="K26" s="780"/>
      <c r="L26" s="526"/>
      <c r="M26" s="526"/>
    </row>
    <row r="27" spans="2:13" ht="45.75" customHeight="1" x14ac:dyDescent="0.25">
      <c r="B27" s="784"/>
      <c r="C27" s="787"/>
      <c r="D27" s="721"/>
      <c r="E27" s="185" t="s">
        <v>658</v>
      </c>
      <c r="F27" s="192" t="s">
        <v>659</v>
      </c>
      <c r="G27" s="791"/>
      <c r="H27" s="776"/>
      <c r="I27" s="776"/>
      <c r="J27" s="776"/>
      <c r="K27" s="721"/>
      <c r="L27" s="526"/>
      <c r="M27" s="526"/>
    </row>
    <row r="28" spans="2:13" ht="51.75" customHeight="1" x14ac:dyDescent="0.25">
      <c r="B28" s="784"/>
      <c r="C28" s="787"/>
      <c r="D28" s="721"/>
      <c r="E28" s="185" t="s">
        <v>660</v>
      </c>
      <c r="F28" s="192" t="s">
        <v>661</v>
      </c>
      <c r="G28" s="791"/>
      <c r="H28" s="777"/>
      <c r="I28" s="777"/>
      <c r="J28" s="777"/>
      <c r="K28" s="721"/>
      <c r="L28" s="526"/>
      <c r="M28" s="526"/>
    </row>
    <row r="29" spans="2:13" ht="52.5" customHeight="1" x14ac:dyDescent="0.25">
      <c r="B29" s="783"/>
      <c r="C29" s="787"/>
      <c r="D29" s="721"/>
      <c r="E29" s="185" t="s">
        <v>662</v>
      </c>
      <c r="F29" s="134" t="s">
        <v>663</v>
      </c>
      <c r="G29" s="791"/>
      <c r="H29" s="777"/>
      <c r="I29" s="777"/>
      <c r="J29" s="777"/>
      <c r="K29" s="721"/>
      <c r="L29" s="526"/>
      <c r="M29" s="526"/>
    </row>
    <row r="30" spans="2:13" ht="65.25" customHeight="1" x14ac:dyDescent="0.25">
      <c r="B30" s="785"/>
      <c r="C30" s="788"/>
      <c r="D30" s="781"/>
      <c r="E30" s="73" t="s">
        <v>664</v>
      </c>
      <c r="F30" s="193" t="s">
        <v>665</v>
      </c>
      <c r="G30" s="792"/>
      <c r="H30" s="778"/>
      <c r="I30" s="778"/>
      <c r="J30" s="778"/>
      <c r="K30" s="781"/>
      <c r="L30" s="526"/>
      <c r="M30" s="526"/>
    </row>
    <row r="31" spans="2:13" x14ac:dyDescent="0.25">
      <c r="B31" s="42"/>
      <c r="C31" s="42"/>
      <c r="D31" s="42"/>
      <c r="E31" s="42"/>
      <c r="F31" s="42"/>
      <c r="G31" s="42"/>
      <c r="H31" s="42"/>
      <c r="I31" s="42"/>
      <c r="J31" s="42"/>
    </row>
    <row r="32" spans="2:13" x14ac:dyDescent="0.25">
      <c r="B32" s="768" t="s">
        <v>217</v>
      </c>
      <c r="C32" s="769"/>
      <c r="D32" s="769"/>
      <c r="E32" s="769"/>
      <c r="F32" s="769"/>
      <c r="G32" s="769"/>
      <c r="H32" s="769"/>
      <c r="I32" s="769"/>
      <c r="J32" s="769"/>
    </row>
    <row r="33" spans="2:13" ht="61.5" customHeight="1" x14ac:dyDescent="0.25">
      <c r="B33" s="770" t="s">
        <v>218</v>
      </c>
      <c r="C33" s="770"/>
      <c r="D33" s="770"/>
      <c r="E33" s="770"/>
      <c r="F33" s="770"/>
      <c r="G33" s="770"/>
      <c r="H33" s="770"/>
      <c r="I33" s="770"/>
      <c r="J33" s="770"/>
    </row>
    <row r="34" spans="2:13" ht="18" customHeight="1" x14ac:dyDescent="0.25">
      <c r="B34" s="771" t="s">
        <v>219</v>
      </c>
      <c r="C34" s="772"/>
      <c r="D34" s="772"/>
      <c r="E34" s="772"/>
      <c r="F34" s="772"/>
      <c r="G34" s="772"/>
      <c r="H34" s="772"/>
      <c r="I34" s="772"/>
      <c r="J34" s="772"/>
    </row>
    <row r="35" spans="2:13" ht="17.25" customHeight="1" x14ac:dyDescent="0.25">
      <c r="B35" s="773" t="s">
        <v>220</v>
      </c>
      <c r="C35" s="774"/>
      <c r="D35" s="774"/>
      <c r="E35" s="774"/>
      <c r="F35" s="774"/>
      <c r="G35" s="774"/>
      <c r="H35" s="774"/>
      <c r="I35" s="774"/>
      <c r="J35" s="774"/>
    </row>
    <row r="36" spans="2:13" ht="21" customHeight="1" x14ac:dyDescent="0.25">
      <c r="B36" s="773" t="s">
        <v>221</v>
      </c>
      <c r="C36" s="774"/>
      <c r="D36" s="774"/>
      <c r="E36" s="774"/>
      <c r="F36" s="774"/>
      <c r="G36" s="774"/>
      <c r="H36" s="774"/>
      <c r="I36" s="774"/>
      <c r="J36" s="774"/>
    </row>
    <row r="37" spans="2:13" ht="19.5" customHeight="1" x14ac:dyDescent="0.25">
      <c r="B37" s="773" t="s">
        <v>222</v>
      </c>
      <c r="C37" s="774"/>
      <c r="D37" s="774"/>
      <c r="E37" s="774"/>
      <c r="F37" s="774"/>
      <c r="G37" s="774"/>
      <c r="H37" s="774"/>
      <c r="I37" s="774"/>
      <c r="J37" s="774"/>
    </row>
    <row r="38" spans="2:13" ht="18.75" customHeight="1" x14ac:dyDescent="0.25">
      <c r="B38" s="773" t="s">
        <v>223</v>
      </c>
      <c r="C38" s="774"/>
      <c r="D38" s="774"/>
      <c r="E38" s="774"/>
      <c r="F38" s="774"/>
      <c r="G38" s="774"/>
      <c r="H38" s="774"/>
      <c r="I38" s="774"/>
      <c r="J38" s="774"/>
    </row>
    <row r="39" spans="2:13" ht="40.5" customHeight="1" x14ac:dyDescent="0.25">
      <c r="B39" s="793" t="s">
        <v>224</v>
      </c>
      <c r="C39" s="793"/>
      <c r="D39" s="793"/>
      <c r="E39" s="793"/>
      <c r="F39" s="793"/>
      <c r="G39" s="793"/>
      <c r="H39" s="793"/>
      <c r="I39" s="793"/>
      <c r="J39" s="793"/>
    </row>
    <row r="40" spans="2:13" x14ac:dyDescent="0.25">
      <c r="B40" s="194">
        <v>1</v>
      </c>
      <c r="C40" s="194">
        <v>2</v>
      </c>
      <c r="D40" s="194">
        <v>3</v>
      </c>
      <c r="E40" s="194">
        <v>4</v>
      </c>
      <c r="F40" s="194">
        <v>5</v>
      </c>
      <c r="G40" s="194">
        <v>6</v>
      </c>
      <c r="H40" s="794"/>
      <c r="I40" s="794"/>
      <c r="J40" s="794"/>
      <c r="K40" s="468"/>
      <c r="L40" s="469"/>
      <c r="M40" s="469"/>
    </row>
    <row r="41" spans="2:13" x14ac:dyDescent="0.25">
      <c r="B41" s="795" t="s">
        <v>1</v>
      </c>
      <c r="C41" s="795" t="s">
        <v>2</v>
      </c>
      <c r="D41" s="795" t="s">
        <v>3</v>
      </c>
      <c r="E41" s="795" t="s">
        <v>4</v>
      </c>
      <c r="F41" s="795" t="s">
        <v>5</v>
      </c>
      <c r="G41" s="795" t="s">
        <v>6</v>
      </c>
      <c r="H41" s="799" t="s">
        <v>7</v>
      </c>
      <c r="I41" s="799"/>
      <c r="J41" s="799"/>
      <c r="K41" s="447" t="s">
        <v>1053</v>
      </c>
      <c r="L41" s="447"/>
      <c r="M41" s="447"/>
    </row>
    <row r="42" spans="2:13" ht="15" customHeight="1" x14ac:dyDescent="0.25">
      <c r="B42" s="795"/>
      <c r="C42" s="795"/>
      <c r="D42" s="795"/>
      <c r="E42" s="795"/>
      <c r="F42" s="795"/>
      <c r="G42" s="795"/>
      <c r="H42" s="461" t="s">
        <v>1052</v>
      </c>
      <c r="I42" s="461"/>
      <c r="J42" s="461"/>
      <c r="K42" s="447"/>
      <c r="L42" s="447"/>
      <c r="M42" s="447"/>
    </row>
    <row r="43" spans="2:13" x14ac:dyDescent="0.25">
      <c r="B43" s="795"/>
      <c r="C43" s="795"/>
      <c r="D43" s="795"/>
      <c r="E43" s="795"/>
      <c r="F43" s="795"/>
      <c r="G43" s="795"/>
      <c r="H43" s="160">
        <v>10</v>
      </c>
      <c r="I43" s="160">
        <v>11</v>
      </c>
      <c r="J43" s="160">
        <v>12</v>
      </c>
      <c r="K43" s="210" t="s">
        <v>100</v>
      </c>
      <c r="L43" s="448" t="s">
        <v>101</v>
      </c>
      <c r="M43" s="448"/>
    </row>
    <row r="44" spans="2:13" ht="44.25" customHeight="1" x14ac:dyDescent="0.25">
      <c r="B44" s="662" t="s">
        <v>666</v>
      </c>
      <c r="C44" s="647" t="s">
        <v>667</v>
      </c>
      <c r="D44" s="650">
        <v>0.25</v>
      </c>
      <c r="E44" s="195" t="s">
        <v>668</v>
      </c>
      <c r="F44" s="174" t="s">
        <v>669</v>
      </c>
      <c r="G44" s="798" t="s">
        <v>670</v>
      </c>
      <c r="H44" s="796"/>
      <c r="I44" s="796"/>
      <c r="J44" s="796"/>
      <c r="K44" s="650">
        <v>0.25</v>
      </c>
      <c r="L44" s="853" t="s">
        <v>1085</v>
      </c>
      <c r="M44" s="854"/>
    </row>
    <row r="45" spans="2:13" ht="54.75" customHeight="1" x14ac:dyDescent="0.25">
      <c r="B45" s="662"/>
      <c r="C45" s="647"/>
      <c r="D45" s="650"/>
      <c r="E45" s="195" t="s">
        <v>671</v>
      </c>
      <c r="F45" s="174" t="s">
        <v>672</v>
      </c>
      <c r="G45" s="798"/>
      <c r="H45" s="634"/>
      <c r="I45" s="634"/>
      <c r="J45" s="634"/>
      <c r="K45" s="650"/>
      <c r="L45" s="855"/>
      <c r="M45" s="856"/>
    </row>
    <row r="46" spans="2:13" ht="51.75" customHeight="1" x14ac:dyDescent="0.25">
      <c r="B46" s="662"/>
      <c r="C46" s="647"/>
      <c r="D46" s="650"/>
      <c r="E46" s="195" t="s">
        <v>673</v>
      </c>
      <c r="F46" s="175" t="s">
        <v>674</v>
      </c>
      <c r="G46" s="798"/>
      <c r="H46" s="634"/>
      <c r="I46" s="634"/>
      <c r="J46" s="634"/>
      <c r="K46" s="650"/>
      <c r="L46" s="855"/>
      <c r="M46" s="856"/>
    </row>
    <row r="47" spans="2:13" ht="44.25" customHeight="1" x14ac:dyDescent="0.25">
      <c r="B47" s="662"/>
      <c r="C47" s="647"/>
      <c r="D47" s="650"/>
      <c r="E47" s="196" t="s">
        <v>675</v>
      </c>
      <c r="F47" s="174" t="s">
        <v>676</v>
      </c>
      <c r="G47" s="798"/>
      <c r="H47" s="634"/>
      <c r="I47" s="634"/>
      <c r="J47" s="634"/>
      <c r="K47" s="650"/>
      <c r="L47" s="855"/>
      <c r="M47" s="856"/>
    </row>
    <row r="48" spans="2:13" ht="49.5" customHeight="1" x14ac:dyDescent="0.25">
      <c r="B48" s="662"/>
      <c r="C48" s="647"/>
      <c r="D48" s="650"/>
      <c r="E48" s="196" t="s">
        <v>677</v>
      </c>
      <c r="F48" s="174" t="s">
        <v>678</v>
      </c>
      <c r="G48" s="798"/>
      <c r="H48" s="634"/>
      <c r="I48" s="634"/>
      <c r="J48" s="634"/>
      <c r="K48" s="650"/>
      <c r="L48" s="855"/>
      <c r="M48" s="856"/>
    </row>
    <row r="49" spans="2:13" ht="62.25" customHeight="1" x14ac:dyDescent="0.25">
      <c r="B49" s="662"/>
      <c r="C49" s="647"/>
      <c r="D49" s="650"/>
      <c r="E49" s="197" t="s">
        <v>679</v>
      </c>
      <c r="F49" s="174" t="s">
        <v>680</v>
      </c>
      <c r="G49" s="798"/>
      <c r="H49" s="797"/>
      <c r="I49" s="797"/>
      <c r="J49" s="797"/>
      <c r="K49" s="650"/>
      <c r="L49" s="857"/>
      <c r="M49" s="858"/>
    </row>
    <row r="50" spans="2:13" x14ac:dyDescent="0.25">
      <c r="B50" s="42"/>
      <c r="C50" s="42"/>
      <c r="D50" s="42"/>
      <c r="E50" s="42"/>
      <c r="F50" s="42"/>
      <c r="G50" s="42"/>
      <c r="H50" s="42"/>
      <c r="I50" s="42"/>
      <c r="J50" s="42"/>
    </row>
    <row r="51" spans="2:13" ht="23.25" x14ac:dyDescent="0.25">
      <c r="B51" s="800" t="s">
        <v>0</v>
      </c>
      <c r="C51" s="800"/>
      <c r="D51" s="800"/>
      <c r="E51" s="800"/>
      <c r="F51" s="800"/>
      <c r="G51" s="800"/>
      <c r="H51" s="800"/>
      <c r="I51" s="800"/>
      <c r="J51" s="800"/>
      <c r="K51" s="603"/>
      <c r="L51" s="469"/>
      <c r="M51" s="469"/>
    </row>
    <row r="52" spans="2:13" x14ac:dyDescent="0.25">
      <c r="B52" s="764" t="s">
        <v>1</v>
      </c>
      <c r="C52" s="765" t="s">
        <v>2</v>
      </c>
      <c r="D52" s="764" t="s">
        <v>3</v>
      </c>
      <c r="E52" s="764" t="s">
        <v>4</v>
      </c>
      <c r="F52" s="764" t="s">
        <v>5</v>
      </c>
      <c r="G52" s="764" t="s">
        <v>6</v>
      </c>
      <c r="H52" s="801" t="s">
        <v>7</v>
      </c>
      <c r="I52" s="801"/>
      <c r="J52" s="801"/>
      <c r="K52" s="447" t="s">
        <v>1053</v>
      </c>
      <c r="L52" s="447"/>
      <c r="M52" s="447"/>
    </row>
    <row r="53" spans="2:13" ht="15" customHeight="1" x14ac:dyDescent="0.25">
      <c r="B53" s="764"/>
      <c r="C53" s="765"/>
      <c r="D53" s="764"/>
      <c r="E53" s="764"/>
      <c r="F53" s="764"/>
      <c r="G53" s="764"/>
      <c r="H53" s="461" t="s">
        <v>1052</v>
      </c>
      <c r="I53" s="461"/>
      <c r="J53" s="461"/>
      <c r="K53" s="447"/>
      <c r="L53" s="447"/>
      <c r="M53" s="447"/>
    </row>
    <row r="54" spans="2:13" x14ac:dyDescent="0.25">
      <c r="B54" s="764"/>
      <c r="C54" s="765"/>
      <c r="D54" s="764"/>
      <c r="E54" s="764"/>
      <c r="F54" s="764"/>
      <c r="G54" s="764"/>
      <c r="H54" s="160">
        <v>10</v>
      </c>
      <c r="I54" s="160">
        <v>11</v>
      </c>
      <c r="J54" s="160">
        <v>12</v>
      </c>
      <c r="K54" s="210" t="s">
        <v>100</v>
      </c>
      <c r="L54" s="448" t="s">
        <v>101</v>
      </c>
      <c r="M54" s="448"/>
    </row>
    <row r="55" spans="2:13" ht="58.5" customHeight="1" x14ac:dyDescent="0.25">
      <c r="B55" s="522" t="s">
        <v>681</v>
      </c>
      <c r="C55" s="816" t="s">
        <v>682</v>
      </c>
      <c r="D55" s="813">
        <v>0.22</v>
      </c>
      <c r="E55" s="198" t="s">
        <v>683</v>
      </c>
      <c r="F55" s="199" t="s">
        <v>684</v>
      </c>
      <c r="G55" s="819" t="s">
        <v>685</v>
      </c>
      <c r="H55" s="516"/>
      <c r="I55" s="516"/>
      <c r="J55" s="471"/>
      <c r="K55" s="813">
        <v>0.21</v>
      </c>
      <c r="L55" s="807" t="s">
        <v>932</v>
      </c>
      <c r="M55" s="808"/>
    </row>
    <row r="56" spans="2:13" ht="57" x14ac:dyDescent="0.25">
      <c r="B56" s="522"/>
      <c r="C56" s="817"/>
      <c r="D56" s="814"/>
      <c r="E56" s="200" t="s">
        <v>686</v>
      </c>
      <c r="F56" s="146" t="s">
        <v>684</v>
      </c>
      <c r="G56" s="820"/>
      <c r="H56" s="516"/>
      <c r="I56" s="516"/>
      <c r="J56" s="471"/>
      <c r="K56" s="814"/>
      <c r="L56" s="809"/>
      <c r="M56" s="810"/>
    </row>
    <row r="57" spans="2:13" ht="38.25" customHeight="1" x14ac:dyDescent="0.25">
      <c r="B57" s="522"/>
      <c r="C57" s="817"/>
      <c r="D57" s="814"/>
      <c r="E57" s="141" t="s">
        <v>687</v>
      </c>
      <c r="F57" s="201" t="s">
        <v>688</v>
      </c>
      <c r="G57" s="820"/>
      <c r="H57" s="516"/>
      <c r="I57" s="516"/>
      <c r="J57" s="471"/>
      <c r="K57" s="814"/>
      <c r="L57" s="809"/>
      <c r="M57" s="810"/>
    </row>
    <row r="58" spans="2:13" ht="47.25" customHeight="1" x14ac:dyDescent="0.25">
      <c r="B58" s="522"/>
      <c r="C58" s="818"/>
      <c r="D58" s="815"/>
      <c r="E58" s="148" t="s">
        <v>689</v>
      </c>
      <c r="F58" s="90" t="s">
        <v>690</v>
      </c>
      <c r="G58" s="821"/>
      <c r="H58" s="516"/>
      <c r="I58" s="516"/>
      <c r="J58" s="471"/>
      <c r="K58" s="815"/>
      <c r="L58" s="811"/>
      <c r="M58" s="812"/>
    </row>
    <row r="59" spans="2:13" ht="38.25" customHeight="1" x14ac:dyDescent="0.25">
      <c r="B59" s="804" t="s">
        <v>691</v>
      </c>
      <c r="C59" s="805" t="s">
        <v>692</v>
      </c>
      <c r="D59" s="803">
        <v>0.25</v>
      </c>
      <c r="E59" s="29" t="s">
        <v>693</v>
      </c>
      <c r="F59" s="29" t="s">
        <v>694</v>
      </c>
      <c r="G59" s="806" t="s">
        <v>695</v>
      </c>
      <c r="H59" s="802"/>
      <c r="I59" s="567"/>
      <c r="J59" s="567"/>
      <c r="K59" s="803">
        <v>0.25</v>
      </c>
      <c r="L59" s="859" t="s">
        <v>933</v>
      </c>
      <c r="M59" s="860"/>
    </row>
    <row r="60" spans="2:13" ht="48.75" customHeight="1" x14ac:dyDescent="0.25">
      <c r="B60" s="804"/>
      <c r="C60" s="805"/>
      <c r="D60" s="803"/>
      <c r="E60" s="203" t="s">
        <v>696</v>
      </c>
      <c r="F60" s="29" t="s">
        <v>697</v>
      </c>
      <c r="G60" s="806"/>
      <c r="H60" s="802"/>
      <c r="I60" s="567"/>
      <c r="J60" s="567"/>
      <c r="K60" s="803"/>
      <c r="L60" s="860"/>
      <c r="M60" s="860"/>
    </row>
    <row r="61" spans="2:13" ht="42.75" customHeight="1" x14ac:dyDescent="0.25">
      <c r="B61" s="804"/>
      <c r="C61" s="805"/>
      <c r="D61" s="803"/>
      <c r="E61" s="203" t="s">
        <v>698</v>
      </c>
      <c r="F61" s="203" t="s">
        <v>699</v>
      </c>
      <c r="G61" s="806"/>
      <c r="H61" s="802"/>
      <c r="I61" s="567"/>
      <c r="J61" s="567"/>
      <c r="K61" s="803"/>
      <c r="L61" s="860"/>
      <c r="M61" s="860"/>
    </row>
    <row r="62" spans="2:13" ht="71.25" x14ac:dyDescent="0.25">
      <c r="B62" s="804"/>
      <c r="C62" s="805"/>
      <c r="D62" s="803"/>
      <c r="E62" s="29" t="s">
        <v>700</v>
      </c>
      <c r="F62" s="29" t="s">
        <v>701</v>
      </c>
      <c r="G62" s="806"/>
      <c r="H62" s="802"/>
      <c r="I62" s="567"/>
      <c r="J62" s="567"/>
      <c r="K62" s="803"/>
      <c r="L62" s="860"/>
      <c r="M62" s="860"/>
    </row>
    <row r="63" spans="2:13" ht="42.75" x14ac:dyDescent="0.25">
      <c r="B63" s="804"/>
      <c r="C63" s="805"/>
      <c r="D63" s="803"/>
      <c r="E63" s="29" t="s">
        <v>702</v>
      </c>
      <c r="F63" s="29" t="s">
        <v>703</v>
      </c>
      <c r="G63" s="806"/>
      <c r="H63" s="802"/>
      <c r="I63" s="567"/>
      <c r="J63" s="567"/>
      <c r="K63" s="803"/>
      <c r="L63" s="860"/>
      <c r="M63" s="860"/>
    </row>
    <row r="64" spans="2:13" ht="35.25" customHeight="1" x14ac:dyDescent="0.25">
      <c r="B64" s="804"/>
      <c r="C64" s="805"/>
      <c r="D64" s="803"/>
      <c r="E64" s="104" t="s">
        <v>704</v>
      </c>
      <c r="F64" s="202" t="s">
        <v>705</v>
      </c>
      <c r="G64" s="806"/>
      <c r="H64" s="802"/>
      <c r="I64" s="567"/>
      <c r="J64" s="567"/>
      <c r="K64" s="803"/>
      <c r="L64" s="860"/>
      <c r="M64" s="860"/>
    </row>
    <row r="65" spans="2:13" ht="61.5" customHeight="1" x14ac:dyDescent="0.25">
      <c r="B65" s="522" t="s">
        <v>706</v>
      </c>
      <c r="C65" s="506" t="s">
        <v>707</v>
      </c>
      <c r="D65" s="833">
        <v>0.25</v>
      </c>
      <c r="E65" s="31" t="s">
        <v>708</v>
      </c>
      <c r="F65" s="30" t="s">
        <v>709</v>
      </c>
      <c r="G65" s="834" t="s">
        <v>710</v>
      </c>
      <c r="H65" s="830"/>
      <c r="I65" s="822"/>
      <c r="J65" s="822"/>
      <c r="K65" s="833">
        <v>0.25</v>
      </c>
      <c r="L65" s="824" t="s">
        <v>934</v>
      </c>
      <c r="M65" s="825"/>
    </row>
    <row r="66" spans="2:13" ht="57" x14ac:dyDescent="0.25">
      <c r="B66" s="522"/>
      <c r="C66" s="506"/>
      <c r="D66" s="833"/>
      <c r="E66" s="30" t="s">
        <v>711</v>
      </c>
      <c r="F66" s="30" t="s">
        <v>712</v>
      </c>
      <c r="G66" s="834"/>
      <c r="H66" s="831"/>
      <c r="I66" s="471"/>
      <c r="J66" s="471"/>
      <c r="K66" s="833"/>
      <c r="L66" s="826"/>
      <c r="M66" s="827"/>
    </row>
    <row r="67" spans="2:13" ht="42.75" x14ac:dyDescent="0.25">
      <c r="B67" s="522"/>
      <c r="C67" s="506"/>
      <c r="D67" s="833"/>
      <c r="E67" s="30" t="s">
        <v>713</v>
      </c>
      <c r="F67" s="30" t="s">
        <v>714</v>
      </c>
      <c r="G67" s="834"/>
      <c r="H67" s="831"/>
      <c r="I67" s="471"/>
      <c r="J67" s="471"/>
      <c r="K67" s="833"/>
      <c r="L67" s="826"/>
      <c r="M67" s="827"/>
    </row>
    <row r="68" spans="2:13" ht="72.75" customHeight="1" x14ac:dyDescent="0.25">
      <c r="B68" s="522"/>
      <c r="C68" s="506"/>
      <c r="D68" s="833"/>
      <c r="E68" s="30" t="s">
        <v>715</v>
      </c>
      <c r="F68" s="30" t="s">
        <v>716</v>
      </c>
      <c r="G68" s="834"/>
      <c r="H68" s="831"/>
      <c r="I68" s="471"/>
      <c r="J68" s="471"/>
      <c r="K68" s="833"/>
      <c r="L68" s="826"/>
      <c r="M68" s="827"/>
    </row>
    <row r="69" spans="2:13" ht="64.5" customHeight="1" x14ac:dyDescent="0.25">
      <c r="B69" s="522"/>
      <c r="C69" s="506"/>
      <c r="D69" s="833"/>
      <c r="E69" s="30" t="s">
        <v>717</v>
      </c>
      <c r="F69" s="30" t="s">
        <v>718</v>
      </c>
      <c r="G69" s="834"/>
      <c r="H69" s="831"/>
      <c r="I69" s="471"/>
      <c r="J69" s="471"/>
      <c r="K69" s="833"/>
      <c r="L69" s="826"/>
      <c r="M69" s="827"/>
    </row>
    <row r="70" spans="2:13" ht="52.5" customHeight="1" x14ac:dyDescent="0.25">
      <c r="B70" s="522"/>
      <c r="C70" s="506"/>
      <c r="D70" s="833"/>
      <c r="E70" s="30" t="s">
        <v>719</v>
      </c>
      <c r="F70" s="30" t="s">
        <v>720</v>
      </c>
      <c r="G70" s="834"/>
      <c r="H70" s="831"/>
      <c r="I70" s="471"/>
      <c r="J70" s="471"/>
      <c r="K70" s="833"/>
      <c r="L70" s="826"/>
      <c r="M70" s="827"/>
    </row>
    <row r="71" spans="2:13" ht="57" x14ac:dyDescent="0.25">
      <c r="B71" s="522"/>
      <c r="C71" s="506"/>
      <c r="D71" s="833"/>
      <c r="E71" s="30" t="s">
        <v>721</v>
      </c>
      <c r="F71" s="30" t="s">
        <v>722</v>
      </c>
      <c r="G71" s="834"/>
      <c r="H71" s="831"/>
      <c r="I71" s="471"/>
      <c r="J71" s="471"/>
      <c r="K71" s="833"/>
      <c r="L71" s="826"/>
      <c r="M71" s="827"/>
    </row>
    <row r="72" spans="2:13" ht="66" customHeight="1" x14ac:dyDescent="0.25">
      <c r="B72" s="522"/>
      <c r="C72" s="506"/>
      <c r="D72" s="833"/>
      <c r="E72" s="30" t="s">
        <v>723</v>
      </c>
      <c r="F72" s="30" t="s">
        <v>724</v>
      </c>
      <c r="G72" s="834"/>
      <c r="H72" s="831"/>
      <c r="I72" s="471"/>
      <c r="J72" s="471"/>
      <c r="K72" s="833"/>
      <c r="L72" s="826"/>
      <c r="M72" s="827"/>
    </row>
    <row r="73" spans="2:13" ht="72" customHeight="1" x14ac:dyDescent="0.25">
      <c r="B73" s="522"/>
      <c r="C73" s="506"/>
      <c r="D73" s="833"/>
      <c r="E73" s="203" t="s">
        <v>725</v>
      </c>
      <c r="F73" s="31" t="s">
        <v>726</v>
      </c>
      <c r="G73" s="834"/>
      <c r="H73" s="832"/>
      <c r="I73" s="504"/>
      <c r="J73" s="504"/>
      <c r="K73" s="833"/>
      <c r="L73" s="828"/>
      <c r="M73" s="829"/>
    </row>
    <row r="74" spans="2:13" ht="44.25" customHeight="1" x14ac:dyDescent="0.25">
      <c r="B74" s="522" t="s">
        <v>727</v>
      </c>
      <c r="C74" s="534" t="s">
        <v>728</v>
      </c>
      <c r="D74" s="823">
        <v>0.25</v>
      </c>
      <c r="E74" s="29" t="s">
        <v>729</v>
      </c>
      <c r="F74" s="203" t="s">
        <v>730</v>
      </c>
      <c r="G74" s="534" t="s">
        <v>731</v>
      </c>
      <c r="H74" s="822"/>
      <c r="I74" s="822"/>
      <c r="J74" s="822"/>
      <c r="K74" s="823">
        <v>0.25</v>
      </c>
      <c r="L74" s="835" t="s">
        <v>935</v>
      </c>
      <c r="M74" s="755"/>
    </row>
    <row r="75" spans="2:13" ht="51.75" customHeight="1" x14ac:dyDescent="0.25">
      <c r="B75" s="522"/>
      <c r="C75" s="534"/>
      <c r="D75" s="823"/>
      <c r="E75" s="29" t="s">
        <v>732</v>
      </c>
      <c r="F75" s="204" t="s">
        <v>733</v>
      </c>
      <c r="G75" s="534"/>
      <c r="H75" s="471"/>
      <c r="I75" s="471"/>
      <c r="J75" s="471"/>
      <c r="K75" s="823"/>
      <c r="L75" s="755"/>
      <c r="M75" s="755"/>
    </row>
    <row r="76" spans="2:13" ht="30" customHeight="1" x14ac:dyDescent="0.25">
      <c r="B76" s="522"/>
      <c r="C76" s="534"/>
      <c r="D76" s="823"/>
      <c r="E76" s="29" t="s">
        <v>734</v>
      </c>
      <c r="F76" s="203" t="s">
        <v>735</v>
      </c>
      <c r="G76" s="534"/>
      <c r="H76" s="504"/>
      <c r="I76" s="504"/>
      <c r="J76" s="504"/>
      <c r="K76" s="823"/>
      <c r="L76" s="755"/>
      <c r="M76" s="755"/>
    </row>
    <row r="77" spans="2:13" ht="28.5" customHeight="1" x14ac:dyDescent="0.25">
      <c r="B77" s="837" t="s">
        <v>736</v>
      </c>
      <c r="C77" s="844" t="s">
        <v>737</v>
      </c>
      <c r="D77" s="813">
        <v>0.25</v>
      </c>
      <c r="E77" s="142" t="s">
        <v>738</v>
      </c>
      <c r="F77" s="198" t="s">
        <v>739</v>
      </c>
      <c r="G77" s="819" t="s">
        <v>740</v>
      </c>
      <c r="H77" s="471"/>
      <c r="I77" s="471"/>
      <c r="J77" s="471"/>
      <c r="K77" s="813">
        <v>0.25</v>
      </c>
      <c r="L77" s="849" t="s">
        <v>936</v>
      </c>
      <c r="M77" s="850"/>
    </row>
    <row r="78" spans="2:13" ht="44.25" customHeight="1" x14ac:dyDescent="0.25">
      <c r="B78" s="493"/>
      <c r="C78" s="845"/>
      <c r="D78" s="814"/>
      <c r="E78" s="141" t="s">
        <v>741</v>
      </c>
      <c r="F78" s="138" t="s">
        <v>742</v>
      </c>
      <c r="G78" s="820"/>
      <c r="H78" s="836"/>
      <c r="I78" s="836"/>
      <c r="J78" s="836"/>
      <c r="K78" s="814"/>
      <c r="L78" s="851"/>
      <c r="M78" s="827"/>
    </row>
    <row r="79" spans="2:13" ht="40.5" customHeight="1" x14ac:dyDescent="0.25">
      <c r="B79" s="493"/>
      <c r="C79" s="845"/>
      <c r="D79" s="814"/>
      <c r="E79" s="143" t="s">
        <v>743</v>
      </c>
      <c r="F79" s="138" t="s">
        <v>744</v>
      </c>
      <c r="G79" s="820"/>
      <c r="H79" s="836"/>
      <c r="I79" s="836"/>
      <c r="J79" s="836"/>
      <c r="K79" s="814"/>
      <c r="L79" s="851"/>
      <c r="M79" s="827"/>
    </row>
    <row r="80" spans="2:13" ht="47.25" customHeight="1" x14ac:dyDescent="0.25">
      <c r="B80" s="838"/>
      <c r="C80" s="846"/>
      <c r="D80" s="847"/>
      <c r="E80" s="205" t="s">
        <v>745</v>
      </c>
      <c r="F80" s="206" t="s">
        <v>746</v>
      </c>
      <c r="G80" s="848"/>
      <c r="H80" s="504"/>
      <c r="I80" s="504"/>
      <c r="J80" s="504"/>
      <c r="K80" s="847"/>
      <c r="L80" s="852"/>
      <c r="M80" s="829"/>
    </row>
    <row r="81" spans="2:13" ht="53.25" customHeight="1" x14ac:dyDescent="0.25">
      <c r="B81" s="837" t="s">
        <v>747</v>
      </c>
      <c r="C81" s="839" t="s">
        <v>748</v>
      </c>
      <c r="D81" s="841">
        <v>0.25</v>
      </c>
      <c r="E81" s="131" t="s">
        <v>1095</v>
      </c>
      <c r="F81" s="142" t="s">
        <v>749</v>
      </c>
      <c r="G81" s="492" t="s">
        <v>750</v>
      </c>
      <c r="H81" s="822"/>
      <c r="I81" s="822"/>
      <c r="J81" s="822"/>
      <c r="K81" s="813">
        <v>0.12</v>
      </c>
      <c r="L81" s="747" t="s">
        <v>937</v>
      </c>
      <c r="M81" s="747"/>
    </row>
    <row r="82" spans="2:13" ht="39.75" customHeight="1" x14ac:dyDescent="0.25">
      <c r="B82" s="493"/>
      <c r="C82" s="839"/>
      <c r="D82" s="841"/>
      <c r="E82" s="132" t="s">
        <v>751</v>
      </c>
      <c r="F82" s="141" t="s">
        <v>752</v>
      </c>
      <c r="G82" s="492"/>
      <c r="H82" s="836"/>
      <c r="I82" s="836"/>
      <c r="J82" s="836"/>
      <c r="K82" s="814"/>
      <c r="L82" s="747"/>
      <c r="M82" s="747"/>
    </row>
    <row r="83" spans="2:13" ht="57" x14ac:dyDescent="0.25">
      <c r="B83" s="493"/>
      <c r="C83" s="839"/>
      <c r="D83" s="841"/>
      <c r="E83" s="132" t="s">
        <v>753</v>
      </c>
      <c r="F83" s="132" t="s">
        <v>754</v>
      </c>
      <c r="G83" s="492"/>
      <c r="H83" s="836"/>
      <c r="I83" s="836"/>
      <c r="J83" s="836"/>
      <c r="K83" s="814"/>
      <c r="L83" s="747"/>
      <c r="M83" s="747"/>
    </row>
    <row r="84" spans="2:13" ht="51.75" customHeight="1" x14ac:dyDescent="0.25">
      <c r="B84" s="838"/>
      <c r="C84" s="840"/>
      <c r="D84" s="842"/>
      <c r="E84" s="207" t="s">
        <v>755</v>
      </c>
      <c r="F84" s="207" t="s">
        <v>756</v>
      </c>
      <c r="G84" s="843"/>
      <c r="H84" s="504"/>
      <c r="I84" s="504"/>
      <c r="J84" s="504"/>
      <c r="K84" s="847"/>
      <c r="L84" s="747"/>
      <c r="M84" s="747"/>
    </row>
  </sheetData>
  <mergeCells count="124">
    <mergeCell ref="L77:M80"/>
    <mergeCell ref="K81:K84"/>
    <mergeCell ref="L81:M84"/>
    <mergeCell ref="K21:M22"/>
    <mergeCell ref="L23:M23"/>
    <mergeCell ref="L24:M30"/>
    <mergeCell ref="K41:M42"/>
    <mergeCell ref="L43:M43"/>
    <mergeCell ref="L44:M49"/>
    <mergeCell ref="K77:K80"/>
    <mergeCell ref="L59:M64"/>
    <mergeCell ref="J81:J84"/>
    <mergeCell ref="B81:B84"/>
    <mergeCell ref="C81:C84"/>
    <mergeCell ref="D81:D84"/>
    <mergeCell ref="G81:G84"/>
    <mergeCell ref="H81:H84"/>
    <mergeCell ref="I81:I84"/>
    <mergeCell ref="H77:H80"/>
    <mergeCell ref="I77:I80"/>
    <mergeCell ref="J77:J80"/>
    <mergeCell ref="B77:B80"/>
    <mergeCell ref="C77:C80"/>
    <mergeCell ref="D77:D80"/>
    <mergeCell ref="G77:G80"/>
    <mergeCell ref="J74:J76"/>
    <mergeCell ref="B74:B76"/>
    <mergeCell ref="C74:C76"/>
    <mergeCell ref="D74:D76"/>
    <mergeCell ref="G74:G76"/>
    <mergeCell ref="H74:H76"/>
    <mergeCell ref="I74:I76"/>
    <mergeCell ref="L65:M73"/>
    <mergeCell ref="H65:H73"/>
    <mergeCell ref="I65:I73"/>
    <mergeCell ref="J65:J73"/>
    <mergeCell ref="K65:K73"/>
    <mergeCell ref="B65:B73"/>
    <mergeCell ref="C65:C73"/>
    <mergeCell ref="D65:D73"/>
    <mergeCell ref="G65:G73"/>
    <mergeCell ref="K74:K76"/>
    <mergeCell ref="L74:M76"/>
    <mergeCell ref="H59:H64"/>
    <mergeCell ref="I59:I64"/>
    <mergeCell ref="J59:J64"/>
    <mergeCell ref="K59:K64"/>
    <mergeCell ref="B59:B64"/>
    <mergeCell ref="C59:C64"/>
    <mergeCell ref="D59:D64"/>
    <mergeCell ref="G59:G64"/>
    <mergeCell ref="L55:M58"/>
    <mergeCell ref="H55:H58"/>
    <mergeCell ref="I55:I58"/>
    <mergeCell ref="J55:J58"/>
    <mergeCell ref="K55:K58"/>
    <mergeCell ref="B55:B58"/>
    <mergeCell ref="C55:C58"/>
    <mergeCell ref="D55:D58"/>
    <mergeCell ref="G55:G58"/>
    <mergeCell ref="H53:J53"/>
    <mergeCell ref="K52:M53"/>
    <mergeCell ref="L54:M54"/>
    <mergeCell ref="B51:J51"/>
    <mergeCell ref="B52:B54"/>
    <mergeCell ref="C52:C54"/>
    <mergeCell ref="D52:D54"/>
    <mergeCell ref="E52:E54"/>
    <mergeCell ref="F52:F54"/>
    <mergeCell ref="G52:G54"/>
    <mergeCell ref="H52:J52"/>
    <mergeCell ref="H44:H49"/>
    <mergeCell ref="I44:I49"/>
    <mergeCell ref="J44:J49"/>
    <mergeCell ref="K44:K49"/>
    <mergeCell ref="B44:B49"/>
    <mergeCell ref="C44:C49"/>
    <mergeCell ref="D44:D49"/>
    <mergeCell ref="G44:G49"/>
    <mergeCell ref="G41:G43"/>
    <mergeCell ref="H41:J41"/>
    <mergeCell ref="H42:J42"/>
    <mergeCell ref="B37:J37"/>
    <mergeCell ref="B38:J38"/>
    <mergeCell ref="B39:J39"/>
    <mergeCell ref="H40:J40"/>
    <mergeCell ref="B41:B43"/>
    <mergeCell ref="C41:C43"/>
    <mergeCell ref="D41:D43"/>
    <mergeCell ref="E41:E43"/>
    <mergeCell ref="F41:F43"/>
    <mergeCell ref="B36:J36"/>
    <mergeCell ref="H24:H30"/>
    <mergeCell ref="I24:I30"/>
    <mergeCell ref="J24:J30"/>
    <mergeCell ref="K24:K30"/>
    <mergeCell ref="B24:B30"/>
    <mergeCell ref="C24:C30"/>
    <mergeCell ref="D24:D30"/>
    <mergeCell ref="G24:G30"/>
    <mergeCell ref="B10:J10"/>
    <mergeCell ref="B12:J12"/>
    <mergeCell ref="B13:J13"/>
    <mergeCell ref="B14:J14"/>
    <mergeCell ref="K51:M51"/>
    <mergeCell ref="K40:M40"/>
    <mergeCell ref="H21:J21"/>
    <mergeCell ref="H22:J22"/>
    <mergeCell ref="B21:B23"/>
    <mergeCell ref="C21:C23"/>
    <mergeCell ref="D21:D23"/>
    <mergeCell ref="E21:E23"/>
    <mergeCell ref="F21:F23"/>
    <mergeCell ref="G21:G23"/>
    <mergeCell ref="B15:J15"/>
    <mergeCell ref="B16:J16"/>
    <mergeCell ref="B17:J17"/>
    <mergeCell ref="B18:J18"/>
    <mergeCell ref="B19:J19"/>
    <mergeCell ref="H20:J20"/>
    <mergeCell ref="B32:J32"/>
    <mergeCell ref="B33:J33"/>
    <mergeCell ref="B34:J34"/>
    <mergeCell ref="B35:J3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9DB4-2FEE-45FE-9CC6-C59A7260698B}">
  <dimension ref="A11:L103"/>
  <sheetViews>
    <sheetView topLeftCell="A22" workbookViewId="0">
      <selection activeCell="B76" sqref="B76:B82"/>
    </sheetView>
  </sheetViews>
  <sheetFormatPr baseColWidth="10" defaultRowHeight="15" x14ac:dyDescent="0.25"/>
  <cols>
    <col min="1" max="1" width="30.5703125" customWidth="1"/>
    <col min="2" max="2" width="25.5703125" customWidth="1"/>
    <col min="3" max="3" width="15.28515625" customWidth="1"/>
    <col min="4" max="4" width="31" customWidth="1"/>
    <col min="5" max="5" width="27.7109375" customWidth="1"/>
    <col min="6" max="6" width="20.7109375" customWidth="1"/>
    <col min="7" max="7" width="4.140625" customWidth="1"/>
    <col min="8" max="8" width="4.85546875" customWidth="1"/>
    <col min="9" max="9" width="5.42578125" customWidth="1"/>
    <col min="10" max="10" width="14.140625" customWidth="1"/>
    <col min="12" max="12" width="18.85546875" customWidth="1"/>
  </cols>
  <sheetData>
    <row r="11" spans="1:9" ht="23.25" x14ac:dyDescent="0.35">
      <c r="A11" s="699" t="s">
        <v>1048</v>
      </c>
      <c r="B11" s="699"/>
      <c r="C11" s="699"/>
      <c r="D11" s="699"/>
      <c r="E11" s="699"/>
      <c r="F11" s="699"/>
      <c r="G11" s="699"/>
      <c r="H11" s="699"/>
      <c r="I11" s="699"/>
    </row>
    <row r="13" spans="1:9" ht="15.75" x14ac:dyDescent="0.25">
      <c r="A13" s="861" t="s">
        <v>192</v>
      </c>
      <c r="B13" s="861"/>
      <c r="C13" s="861"/>
      <c r="D13" s="861"/>
      <c r="E13" s="861"/>
      <c r="F13" s="861"/>
      <c r="G13" s="861"/>
      <c r="H13" s="861"/>
      <c r="I13" s="861"/>
    </row>
    <row r="14" spans="1:9" ht="39.75" customHeight="1" x14ac:dyDescent="0.25">
      <c r="A14" s="862" t="s">
        <v>193</v>
      </c>
      <c r="B14" s="863"/>
      <c r="C14" s="863"/>
      <c r="D14" s="863"/>
      <c r="E14" s="863"/>
      <c r="F14" s="863"/>
      <c r="G14" s="863"/>
      <c r="H14" s="863"/>
      <c r="I14" s="864"/>
    </row>
    <row r="15" spans="1:9" ht="21.75" customHeight="1" x14ac:dyDescent="0.25">
      <c r="A15" s="862" t="s">
        <v>104</v>
      </c>
      <c r="B15" s="863"/>
      <c r="C15" s="863"/>
      <c r="D15" s="863"/>
      <c r="E15" s="863"/>
      <c r="F15" s="863"/>
      <c r="G15" s="863"/>
      <c r="H15" s="863"/>
      <c r="I15" s="864"/>
    </row>
    <row r="16" spans="1:9" ht="22.5" customHeight="1" x14ac:dyDescent="0.25">
      <c r="A16" s="865" t="s">
        <v>194</v>
      </c>
      <c r="B16" s="866"/>
      <c r="C16" s="866"/>
      <c r="D16" s="866"/>
      <c r="E16" s="866"/>
      <c r="F16" s="866"/>
      <c r="G16" s="866"/>
      <c r="H16" s="866"/>
      <c r="I16" s="866"/>
    </row>
    <row r="17" spans="1:12" ht="18" customHeight="1" x14ac:dyDescent="0.25">
      <c r="A17" s="865" t="s">
        <v>195</v>
      </c>
      <c r="B17" s="866"/>
      <c r="C17" s="866"/>
      <c r="D17" s="866"/>
      <c r="E17" s="866"/>
      <c r="F17" s="866"/>
      <c r="G17" s="866"/>
      <c r="H17" s="866"/>
      <c r="I17" s="866"/>
    </row>
    <row r="18" spans="1:12" ht="18.75" customHeight="1" x14ac:dyDescent="0.25">
      <c r="A18" s="865" t="s">
        <v>196</v>
      </c>
      <c r="B18" s="866"/>
      <c r="C18" s="866"/>
      <c r="D18" s="866"/>
      <c r="E18" s="866"/>
      <c r="F18" s="866"/>
      <c r="G18" s="866"/>
      <c r="H18" s="866"/>
      <c r="I18" s="866"/>
    </row>
    <row r="19" spans="1:12" ht="21" customHeight="1" x14ac:dyDescent="0.25">
      <c r="A19" s="865" t="s">
        <v>197</v>
      </c>
      <c r="B19" s="866"/>
      <c r="C19" s="866"/>
      <c r="D19" s="866"/>
      <c r="E19" s="866"/>
      <c r="F19" s="866"/>
      <c r="G19" s="866"/>
      <c r="H19" s="866"/>
      <c r="I19" s="866"/>
    </row>
    <row r="20" spans="1:12" ht="33" customHeight="1" x14ac:dyDescent="0.25">
      <c r="A20" s="867" t="s">
        <v>770</v>
      </c>
      <c r="B20" s="867"/>
      <c r="C20" s="867"/>
      <c r="D20" s="867"/>
      <c r="E20" s="867"/>
      <c r="F20" s="867"/>
      <c r="G20" s="867"/>
      <c r="H20" s="867"/>
      <c r="I20" s="867"/>
      <c r="J20" s="468"/>
      <c r="K20" s="469"/>
      <c r="L20" s="469"/>
    </row>
    <row r="21" spans="1:12" x14ac:dyDescent="0.25">
      <c r="A21" s="64">
        <v>1</v>
      </c>
      <c r="B21" s="64">
        <v>2</v>
      </c>
      <c r="C21" s="64">
        <v>3</v>
      </c>
      <c r="D21" s="64">
        <v>4</v>
      </c>
      <c r="E21" s="64">
        <v>5</v>
      </c>
      <c r="F21" s="64">
        <v>6</v>
      </c>
      <c r="G21" s="767"/>
      <c r="H21" s="767"/>
      <c r="I21" s="767"/>
      <c r="J21" s="447" t="s">
        <v>1053</v>
      </c>
      <c r="K21" s="447"/>
      <c r="L21" s="447"/>
    </row>
    <row r="22" spans="1:12" x14ac:dyDescent="0.25">
      <c r="A22" s="764" t="s">
        <v>1</v>
      </c>
      <c r="B22" s="765" t="s">
        <v>2</v>
      </c>
      <c r="C22" s="764" t="s">
        <v>3</v>
      </c>
      <c r="D22" s="764" t="s">
        <v>4</v>
      </c>
      <c r="E22" s="764" t="s">
        <v>5</v>
      </c>
      <c r="F22" s="764" t="s">
        <v>6</v>
      </c>
      <c r="G22" s="763" t="s">
        <v>191</v>
      </c>
      <c r="H22" s="763"/>
      <c r="I22" s="763"/>
      <c r="J22" s="447"/>
      <c r="K22" s="447"/>
      <c r="L22" s="447"/>
    </row>
    <row r="23" spans="1:12" ht="15" customHeight="1" x14ac:dyDescent="0.25">
      <c r="A23" s="764"/>
      <c r="B23" s="765"/>
      <c r="C23" s="764"/>
      <c r="D23" s="764"/>
      <c r="E23" s="764"/>
      <c r="F23" s="764"/>
      <c r="G23" s="461" t="s">
        <v>1052</v>
      </c>
      <c r="H23" s="461"/>
      <c r="I23" s="461"/>
      <c r="J23" s="50" t="s">
        <v>100</v>
      </c>
      <c r="K23" s="448" t="s">
        <v>101</v>
      </c>
      <c r="L23" s="448"/>
    </row>
    <row r="24" spans="1:12" x14ac:dyDescent="0.25">
      <c r="A24" s="764"/>
      <c r="B24" s="765"/>
      <c r="C24" s="764"/>
      <c r="D24" s="764"/>
      <c r="E24" s="764"/>
      <c r="F24" s="764"/>
      <c r="G24" s="160">
        <v>10</v>
      </c>
      <c r="H24" s="160">
        <v>11</v>
      </c>
      <c r="I24" s="160">
        <v>12</v>
      </c>
      <c r="J24" s="1010">
        <v>0.15</v>
      </c>
      <c r="K24" s="1012" t="s">
        <v>918</v>
      </c>
      <c r="L24" s="1012"/>
    </row>
    <row r="25" spans="1:12" ht="42.75" x14ac:dyDescent="0.25">
      <c r="A25" s="881" t="s">
        <v>198</v>
      </c>
      <c r="B25" s="874" t="s">
        <v>199</v>
      </c>
      <c r="C25" s="882">
        <v>0.15</v>
      </c>
      <c r="D25" s="65" t="s">
        <v>200</v>
      </c>
      <c r="E25" s="66" t="s">
        <v>201</v>
      </c>
      <c r="F25" s="720" t="s">
        <v>202</v>
      </c>
      <c r="G25" s="885"/>
      <c r="H25" s="885"/>
      <c r="I25" s="868"/>
      <c r="J25" s="883"/>
      <c r="K25" s="1012"/>
      <c r="L25" s="1012"/>
    </row>
    <row r="26" spans="1:12" ht="42.75" x14ac:dyDescent="0.25">
      <c r="A26" s="783"/>
      <c r="B26" s="875"/>
      <c r="C26" s="883"/>
      <c r="D26" s="67" t="s">
        <v>203</v>
      </c>
      <c r="E26" s="29" t="s">
        <v>204</v>
      </c>
      <c r="F26" s="721"/>
      <c r="G26" s="886"/>
      <c r="H26" s="886"/>
      <c r="I26" s="869"/>
      <c r="J26" s="883"/>
      <c r="K26" s="1012"/>
      <c r="L26" s="1012"/>
    </row>
    <row r="27" spans="1:12" ht="59.25" customHeight="1" x14ac:dyDescent="0.25">
      <c r="A27" s="784"/>
      <c r="B27" s="875"/>
      <c r="C27" s="884"/>
      <c r="D27" s="65" t="s">
        <v>205</v>
      </c>
      <c r="E27" s="29" t="s">
        <v>206</v>
      </c>
      <c r="F27" s="780"/>
      <c r="G27" s="886"/>
      <c r="H27" s="886"/>
      <c r="I27" s="869"/>
      <c r="J27" s="883"/>
      <c r="K27" s="1012"/>
      <c r="L27" s="1012"/>
    </row>
    <row r="28" spans="1:12" ht="57" x14ac:dyDescent="0.25">
      <c r="A28" s="784"/>
      <c r="B28" s="875"/>
      <c r="C28" s="884"/>
      <c r="D28" s="65" t="s">
        <v>207</v>
      </c>
      <c r="E28" s="29" t="s">
        <v>208</v>
      </c>
      <c r="F28" s="780"/>
      <c r="G28" s="886"/>
      <c r="H28" s="886"/>
      <c r="I28" s="869"/>
      <c r="J28" s="883"/>
      <c r="K28" s="1012"/>
      <c r="L28" s="1012"/>
    </row>
    <row r="29" spans="1:12" ht="36.75" customHeight="1" x14ac:dyDescent="0.25">
      <c r="A29" s="784"/>
      <c r="B29" s="875"/>
      <c r="C29" s="884"/>
      <c r="D29" s="65" t="s">
        <v>1096</v>
      </c>
      <c r="E29" s="29" t="s">
        <v>773</v>
      </c>
      <c r="F29" s="780"/>
      <c r="G29" s="886"/>
      <c r="H29" s="886"/>
      <c r="I29" s="869"/>
      <c r="J29" s="883"/>
      <c r="K29" s="1012"/>
      <c r="L29" s="1012"/>
    </row>
    <row r="30" spans="1:12" ht="35.25" customHeight="1" x14ac:dyDescent="0.25">
      <c r="A30" s="784"/>
      <c r="B30" s="875"/>
      <c r="C30" s="884"/>
      <c r="D30" s="65" t="s">
        <v>1097</v>
      </c>
      <c r="E30" s="29" t="s">
        <v>1098</v>
      </c>
      <c r="F30" s="780"/>
      <c r="G30" s="887"/>
      <c r="H30" s="887"/>
      <c r="I30" s="870"/>
      <c r="J30" s="1011"/>
      <c r="K30" s="1012"/>
      <c r="L30" s="1012"/>
    </row>
    <row r="31" spans="1:12" ht="42.75" customHeight="1" x14ac:dyDescent="0.25">
      <c r="A31" s="871" t="s">
        <v>1046</v>
      </c>
      <c r="B31" s="874" t="s">
        <v>209</v>
      </c>
      <c r="C31" s="877">
        <v>0.34</v>
      </c>
      <c r="D31" s="65" t="s">
        <v>210</v>
      </c>
      <c r="E31" s="69" t="s">
        <v>211</v>
      </c>
      <c r="F31" s="878" t="s">
        <v>212</v>
      </c>
      <c r="G31" s="895"/>
      <c r="H31" s="895"/>
      <c r="I31" s="897"/>
      <c r="J31" s="877">
        <v>0.34</v>
      </c>
      <c r="K31" s="1013" t="s">
        <v>1063</v>
      </c>
      <c r="L31" s="1014"/>
    </row>
    <row r="32" spans="1:12" ht="75" customHeight="1" x14ac:dyDescent="0.25">
      <c r="A32" s="872"/>
      <c r="B32" s="875"/>
      <c r="C32" s="780"/>
      <c r="D32" s="65" t="s">
        <v>213</v>
      </c>
      <c r="E32" s="22" t="s">
        <v>214</v>
      </c>
      <c r="F32" s="879"/>
      <c r="G32" s="886"/>
      <c r="H32" s="886"/>
      <c r="I32" s="869"/>
      <c r="J32" s="780"/>
      <c r="K32" s="1015"/>
      <c r="L32" s="1016"/>
    </row>
    <row r="33" spans="1:12" ht="57" x14ac:dyDescent="0.25">
      <c r="A33" s="873"/>
      <c r="B33" s="876"/>
      <c r="C33" s="781"/>
      <c r="D33" s="70" t="s">
        <v>215</v>
      </c>
      <c r="E33" s="101" t="s">
        <v>216</v>
      </c>
      <c r="F33" s="880"/>
      <c r="G33" s="896"/>
      <c r="H33" s="896"/>
      <c r="I33" s="898"/>
      <c r="J33" s="781"/>
      <c r="K33" s="1017"/>
      <c r="L33" s="1018"/>
    </row>
    <row r="36" spans="1:12" x14ac:dyDescent="0.25">
      <c r="A36" s="768" t="s">
        <v>217</v>
      </c>
      <c r="B36" s="769"/>
      <c r="C36" s="769"/>
      <c r="D36" s="769"/>
      <c r="E36" s="769"/>
      <c r="F36" s="769"/>
      <c r="G36" s="769"/>
      <c r="H36" s="769"/>
      <c r="I36" s="769"/>
    </row>
    <row r="37" spans="1:12" ht="54" customHeight="1" x14ac:dyDescent="0.25">
      <c r="A37" s="888" t="s">
        <v>218</v>
      </c>
      <c r="B37" s="888"/>
      <c r="C37" s="888"/>
      <c r="D37" s="888"/>
      <c r="E37" s="888"/>
      <c r="F37" s="888"/>
      <c r="G37" s="888"/>
      <c r="H37" s="888"/>
      <c r="I37" s="888"/>
    </row>
    <row r="38" spans="1:12" ht="21.75" customHeight="1" x14ac:dyDescent="0.25">
      <c r="A38" s="889" t="s">
        <v>219</v>
      </c>
      <c r="B38" s="890"/>
      <c r="C38" s="890"/>
      <c r="D38" s="890"/>
      <c r="E38" s="890"/>
      <c r="F38" s="890"/>
      <c r="G38" s="890"/>
      <c r="H38" s="890"/>
      <c r="I38" s="891"/>
    </row>
    <row r="39" spans="1:12" x14ac:dyDescent="0.25">
      <c r="A39" s="892" t="s">
        <v>220</v>
      </c>
      <c r="B39" s="893"/>
      <c r="C39" s="893"/>
      <c r="D39" s="893"/>
      <c r="E39" s="893"/>
      <c r="F39" s="893"/>
      <c r="G39" s="893"/>
      <c r="H39" s="893"/>
      <c r="I39" s="894"/>
    </row>
    <row r="40" spans="1:12" x14ac:dyDescent="0.25">
      <c r="A40" s="892" t="s">
        <v>221</v>
      </c>
      <c r="B40" s="893"/>
      <c r="C40" s="893"/>
      <c r="D40" s="893"/>
      <c r="E40" s="893"/>
      <c r="F40" s="893"/>
      <c r="G40" s="893"/>
      <c r="H40" s="893"/>
      <c r="I40" s="894"/>
    </row>
    <row r="41" spans="1:12" x14ac:dyDescent="0.25">
      <c r="A41" s="892" t="s">
        <v>222</v>
      </c>
      <c r="B41" s="893"/>
      <c r="C41" s="893"/>
      <c r="D41" s="893"/>
      <c r="E41" s="893"/>
      <c r="F41" s="893"/>
      <c r="G41" s="893"/>
      <c r="H41" s="893"/>
      <c r="I41" s="894"/>
    </row>
    <row r="42" spans="1:12" x14ac:dyDescent="0.25">
      <c r="A42" s="892" t="s">
        <v>223</v>
      </c>
      <c r="B42" s="893"/>
      <c r="C42" s="893"/>
      <c r="D42" s="893"/>
      <c r="E42" s="893"/>
      <c r="F42" s="893"/>
      <c r="G42" s="893"/>
      <c r="H42" s="893"/>
      <c r="I42" s="894"/>
    </row>
    <row r="43" spans="1:12" ht="39" customHeight="1" x14ac:dyDescent="0.25">
      <c r="A43" s="899" t="s">
        <v>775</v>
      </c>
      <c r="B43" s="899"/>
      <c r="C43" s="899"/>
      <c r="D43" s="899"/>
      <c r="E43" s="899"/>
      <c r="F43" s="899"/>
      <c r="G43" s="899"/>
      <c r="H43" s="899"/>
      <c r="I43" s="899"/>
    </row>
    <row r="44" spans="1:12" x14ac:dyDescent="0.25">
      <c r="A44" s="71">
        <v>1</v>
      </c>
      <c r="B44" s="71">
        <v>2</v>
      </c>
      <c r="C44" s="71">
        <v>3</v>
      </c>
      <c r="D44" s="71">
        <v>4</v>
      </c>
      <c r="E44" s="71">
        <v>5</v>
      </c>
      <c r="F44" s="71">
        <v>6</v>
      </c>
      <c r="G44" s="900"/>
      <c r="H44" s="900"/>
      <c r="I44" s="900"/>
      <c r="J44" s="468"/>
      <c r="K44" s="469"/>
      <c r="L44" s="469"/>
    </row>
    <row r="45" spans="1:12" x14ac:dyDescent="0.25">
      <c r="A45" s="901" t="s">
        <v>1</v>
      </c>
      <c r="B45" s="901" t="s">
        <v>2</v>
      </c>
      <c r="C45" s="901" t="s">
        <v>3</v>
      </c>
      <c r="D45" s="901" t="s">
        <v>4</v>
      </c>
      <c r="E45" s="901" t="s">
        <v>5</v>
      </c>
      <c r="F45" s="901" t="s">
        <v>6</v>
      </c>
      <c r="G45" s="911" t="s">
        <v>7</v>
      </c>
      <c r="H45" s="911"/>
      <c r="I45" s="911"/>
      <c r="J45" s="447" t="s">
        <v>1053</v>
      </c>
      <c r="K45" s="447"/>
      <c r="L45" s="447"/>
    </row>
    <row r="46" spans="1:12" ht="15" customHeight="1" x14ac:dyDescent="0.25">
      <c r="A46" s="901"/>
      <c r="B46" s="901"/>
      <c r="C46" s="901"/>
      <c r="D46" s="901"/>
      <c r="E46" s="901"/>
      <c r="F46" s="901"/>
      <c r="G46" s="461" t="s">
        <v>1052</v>
      </c>
      <c r="H46" s="461"/>
      <c r="I46" s="461"/>
      <c r="J46" s="447"/>
      <c r="K46" s="447"/>
      <c r="L46" s="447"/>
    </row>
    <row r="47" spans="1:12" x14ac:dyDescent="0.25">
      <c r="A47" s="901"/>
      <c r="B47" s="901"/>
      <c r="C47" s="901"/>
      <c r="D47" s="901"/>
      <c r="E47" s="901"/>
      <c r="F47" s="901"/>
      <c r="G47" s="160">
        <v>10</v>
      </c>
      <c r="H47" s="160">
        <v>11</v>
      </c>
      <c r="I47" s="160">
        <v>12</v>
      </c>
      <c r="J47" s="50" t="s">
        <v>100</v>
      </c>
      <c r="K47" s="448" t="s">
        <v>101</v>
      </c>
      <c r="L47" s="448"/>
    </row>
    <row r="48" spans="1:12" ht="36" customHeight="1" x14ac:dyDescent="0.25">
      <c r="A48" s="906" t="s">
        <v>225</v>
      </c>
      <c r="B48" s="678" t="s">
        <v>1127</v>
      </c>
      <c r="C48" s="903">
        <v>0.25</v>
      </c>
      <c r="D48" s="10" t="s">
        <v>1121</v>
      </c>
      <c r="E48" s="11" t="s">
        <v>226</v>
      </c>
      <c r="F48" s="909" t="s">
        <v>227</v>
      </c>
      <c r="G48" s="902"/>
      <c r="H48" s="902"/>
      <c r="I48" s="902"/>
      <c r="J48" s="903">
        <v>0.25</v>
      </c>
      <c r="K48" s="729" t="s">
        <v>930</v>
      </c>
      <c r="L48" s="729"/>
    </row>
    <row r="49" spans="1:12" ht="81" customHeight="1" x14ac:dyDescent="0.25">
      <c r="A49" s="907"/>
      <c r="B49" s="679"/>
      <c r="C49" s="904"/>
      <c r="D49" s="65" t="s">
        <v>1122</v>
      </c>
      <c r="E49" s="29" t="s">
        <v>228</v>
      </c>
      <c r="F49" s="910"/>
      <c r="G49" s="777"/>
      <c r="H49" s="777"/>
      <c r="I49" s="777"/>
      <c r="J49" s="904"/>
      <c r="K49" s="729"/>
      <c r="L49" s="729"/>
    </row>
    <row r="50" spans="1:12" ht="57.75" customHeight="1" x14ac:dyDescent="0.25">
      <c r="A50" s="907"/>
      <c r="B50" s="679"/>
      <c r="C50" s="904"/>
      <c r="D50" s="102" t="s">
        <v>1123</v>
      </c>
      <c r="E50" s="72" t="s">
        <v>229</v>
      </c>
      <c r="F50" s="910"/>
      <c r="G50" s="777"/>
      <c r="H50" s="777"/>
      <c r="I50" s="777"/>
      <c r="J50" s="904"/>
      <c r="K50" s="729"/>
      <c r="L50" s="729"/>
    </row>
    <row r="51" spans="1:12" ht="42.75" x14ac:dyDescent="0.25">
      <c r="A51" s="908"/>
      <c r="B51" s="541"/>
      <c r="C51" s="905"/>
      <c r="D51" s="73" t="s">
        <v>230</v>
      </c>
      <c r="E51" s="66" t="s">
        <v>231</v>
      </c>
      <c r="F51" s="880"/>
      <c r="G51" s="778"/>
      <c r="H51" s="778"/>
      <c r="I51" s="778"/>
      <c r="J51" s="905"/>
      <c r="K51" s="729"/>
      <c r="L51" s="729"/>
    </row>
    <row r="52" spans="1:12" x14ac:dyDescent="0.25">
      <c r="A52" s="42"/>
      <c r="B52" s="42"/>
      <c r="C52" s="42"/>
      <c r="D52" s="42"/>
      <c r="E52" s="42"/>
      <c r="F52" s="42"/>
      <c r="G52" s="42"/>
      <c r="H52" s="42"/>
      <c r="I52" s="42"/>
    </row>
    <row r="53" spans="1:12" ht="23.25" x14ac:dyDescent="0.25">
      <c r="A53" s="912" t="s">
        <v>0</v>
      </c>
      <c r="B53" s="913"/>
      <c r="C53" s="913"/>
      <c r="D53" s="913"/>
      <c r="E53" s="913"/>
      <c r="F53" s="913"/>
      <c r="G53" s="913"/>
      <c r="H53" s="913"/>
      <c r="I53" s="914"/>
      <c r="J53" s="468"/>
      <c r="K53" s="469"/>
      <c r="L53" s="469"/>
    </row>
    <row r="54" spans="1:12" x14ac:dyDescent="0.25">
      <c r="A54" s="472" t="s">
        <v>1</v>
      </c>
      <c r="B54" s="580" t="s">
        <v>2</v>
      </c>
      <c r="C54" s="582" t="s">
        <v>3</v>
      </c>
      <c r="D54" s="472" t="s">
        <v>4</v>
      </c>
      <c r="E54" s="472" t="s">
        <v>5</v>
      </c>
      <c r="F54" s="472" t="s">
        <v>6</v>
      </c>
      <c r="G54" s="716" t="s">
        <v>7</v>
      </c>
      <c r="H54" s="716"/>
      <c r="I54" s="716"/>
      <c r="J54" s="447" t="s">
        <v>1053</v>
      </c>
      <c r="K54" s="447"/>
      <c r="L54" s="447"/>
    </row>
    <row r="55" spans="1:12" ht="15" customHeight="1" x14ac:dyDescent="0.25">
      <c r="A55" s="915"/>
      <c r="B55" s="916"/>
      <c r="C55" s="917"/>
      <c r="D55" s="915"/>
      <c r="E55" s="915"/>
      <c r="F55" s="915"/>
      <c r="G55" s="461" t="s">
        <v>1052</v>
      </c>
      <c r="H55" s="461"/>
      <c r="I55" s="461"/>
      <c r="J55" s="447"/>
      <c r="K55" s="447"/>
      <c r="L55" s="447"/>
    </row>
    <row r="56" spans="1:12" x14ac:dyDescent="0.25">
      <c r="A56" s="915"/>
      <c r="B56" s="916"/>
      <c r="C56" s="917"/>
      <c r="D56" s="917"/>
      <c r="E56" s="917"/>
      <c r="F56" s="917"/>
      <c r="G56" s="160">
        <v>10</v>
      </c>
      <c r="H56" s="160">
        <v>11</v>
      </c>
      <c r="I56" s="160">
        <v>12</v>
      </c>
      <c r="J56" s="50" t="s">
        <v>100</v>
      </c>
      <c r="K56" s="448" t="s">
        <v>101</v>
      </c>
      <c r="L56" s="448"/>
    </row>
    <row r="57" spans="1:12" ht="44.25" customHeight="1" x14ac:dyDescent="0.25">
      <c r="A57" s="932" t="s">
        <v>232</v>
      </c>
      <c r="B57" s="935" t="s">
        <v>1124</v>
      </c>
      <c r="C57" s="937">
        <v>1</v>
      </c>
      <c r="D57" s="74" t="s">
        <v>233</v>
      </c>
      <c r="E57" s="22" t="s">
        <v>234</v>
      </c>
      <c r="F57" s="939" t="s">
        <v>235</v>
      </c>
      <c r="G57" s="926"/>
      <c r="H57" s="926"/>
      <c r="I57" s="929"/>
      <c r="J57" s="937">
        <v>0.86</v>
      </c>
      <c r="K57" s="753"/>
      <c r="L57" s="753"/>
    </row>
    <row r="58" spans="1:12" ht="39" customHeight="1" x14ac:dyDescent="0.25">
      <c r="A58" s="933"/>
      <c r="B58" s="935"/>
      <c r="C58" s="937"/>
      <c r="D58" s="75" t="s">
        <v>236</v>
      </c>
      <c r="E58" s="45" t="s">
        <v>237</v>
      </c>
      <c r="F58" s="939"/>
      <c r="G58" s="927"/>
      <c r="H58" s="927"/>
      <c r="I58" s="930"/>
      <c r="J58" s="937"/>
      <c r="K58" s="753"/>
      <c r="L58" s="753"/>
    </row>
    <row r="59" spans="1:12" ht="42.75" customHeight="1" x14ac:dyDescent="0.25">
      <c r="A59" s="933"/>
      <c r="B59" s="935"/>
      <c r="C59" s="937"/>
      <c r="D59" s="75" t="s">
        <v>238</v>
      </c>
      <c r="E59" s="76" t="s">
        <v>239</v>
      </c>
      <c r="F59" s="939"/>
      <c r="G59" s="927"/>
      <c r="H59" s="927"/>
      <c r="I59" s="930"/>
      <c r="J59" s="937"/>
      <c r="K59" s="753"/>
      <c r="L59" s="753"/>
    </row>
    <row r="60" spans="1:12" ht="33.75" customHeight="1" x14ac:dyDescent="0.25">
      <c r="A60" s="933"/>
      <c r="B60" s="935"/>
      <c r="C60" s="937"/>
      <c r="D60" s="75" t="s">
        <v>240</v>
      </c>
      <c r="E60" s="22" t="s">
        <v>241</v>
      </c>
      <c r="F60" s="939"/>
      <c r="G60" s="927"/>
      <c r="H60" s="927"/>
      <c r="I60" s="930"/>
      <c r="J60" s="937"/>
      <c r="K60" s="753"/>
      <c r="L60" s="753"/>
    </row>
    <row r="61" spans="1:12" ht="41.25" customHeight="1" x14ac:dyDescent="0.25">
      <c r="A61" s="934"/>
      <c r="B61" s="936"/>
      <c r="C61" s="938"/>
      <c r="D61" s="103" t="s">
        <v>242</v>
      </c>
      <c r="E61" s="77" t="s">
        <v>243</v>
      </c>
      <c r="F61" s="940"/>
      <c r="G61" s="928"/>
      <c r="H61" s="928"/>
      <c r="I61" s="931"/>
      <c r="J61" s="938"/>
      <c r="K61" s="753"/>
      <c r="L61" s="753"/>
    </row>
    <row r="62" spans="1:12" ht="42.75" x14ac:dyDescent="0.25">
      <c r="A62" s="921" t="s">
        <v>244</v>
      </c>
      <c r="B62" s="922" t="s">
        <v>867</v>
      </c>
      <c r="C62" s="923">
        <v>11500</v>
      </c>
      <c r="D62" s="96" t="s">
        <v>245</v>
      </c>
      <c r="E62" s="78" t="s">
        <v>246</v>
      </c>
      <c r="F62" s="925" t="s">
        <v>247</v>
      </c>
      <c r="G62" s="902"/>
      <c r="H62" s="918"/>
      <c r="I62" s="918"/>
      <c r="J62" s="923">
        <v>11481</v>
      </c>
      <c r="K62" s="753"/>
      <c r="L62" s="753"/>
    </row>
    <row r="63" spans="1:12" ht="39.75" customHeight="1" x14ac:dyDescent="0.25">
      <c r="A63" s="921"/>
      <c r="B63" s="922"/>
      <c r="C63" s="924"/>
      <c r="D63" s="79" t="s">
        <v>248</v>
      </c>
      <c r="E63" s="78" t="s">
        <v>249</v>
      </c>
      <c r="F63" s="925"/>
      <c r="G63" s="776"/>
      <c r="H63" s="919"/>
      <c r="I63" s="919"/>
      <c r="J63" s="924"/>
      <c r="K63" s="753"/>
      <c r="L63" s="753"/>
    </row>
    <row r="64" spans="1:12" ht="51.75" customHeight="1" x14ac:dyDescent="0.25">
      <c r="A64" s="921"/>
      <c r="B64" s="922"/>
      <c r="C64" s="924"/>
      <c r="D64" s="79" t="s">
        <v>250</v>
      </c>
      <c r="E64" s="78" t="s">
        <v>1120</v>
      </c>
      <c r="F64" s="925"/>
      <c r="G64" s="776"/>
      <c r="H64" s="919"/>
      <c r="I64" s="919"/>
      <c r="J64" s="924"/>
      <c r="K64" s="753"/>
      <c r="L64" s="753"/>
    </row>
    <row r="65" spans="1:12" ht="46.5" customHeight="1" x14ac:dyDescent="0.25">
      <c r="A65" s="921"/>
      <c r="B65" s="922"/>
      <c r="C65" s="924"/>
      <c r="D65" s="81" t="s">
        <v>251</v>
      </c>
      <c r="E65" s="11" t="s">
        <v>1119</v>
      </c>
      <c r="F65" s="925"/>
      <c r="G65" s="776"/>
      <c r="H65" s="919"/>
      <c r="I65" s="919"/>
      <c r="J65" s="924"/>
      <c r="K65" s="753"/>
      <c r="L65" s="753"/>
    </row>
    <row r="66" spans="1:12" ht="36" customHeight="1" x14ac:dyDescent="0.25">
      <c r="A66" s="921"/>
      <c r="B66" s="922"/>
      <c r="C66" s="924"/>
      <c r="D66" s="81" t="s">
        <v>252</v>
      </c>
      <c r="E66" s="11" t="s">
        <v>1118</v>
      </c>
      <c r="F66" s="925"/>
      <c r="G66" s="776"/>
      <c r="H66" s="919"/>
      <c r="I66" s="919"/>
      <c r="J66" s="924"/>
      <c r="K66" s="753"/>
      <c r="L66" s="753"/>
    </row>
    <row r="67" spans="1:12" ht="34.5" customHeight="1" x14ac:dyDescent="0.25">
      <c r="A67" s="921"/>
      <c r="B67" s="922"/>
      <c r="C67" s="924"/>
      <c r="D67" s="81" t="s">
        <v>253</v>
      </c>
      <c r="E67" s="80" t="s">
        <v>254</v>
      </c>
      <c r="F67" s="925"/>
      <c r="G67" s="776"/>
      <c r="H67" s="919"/>
      <c r="I67" s="919"/>
      <c r="J67" s="924"/>
      <c r="K67" s="753"/>
      <c r="L67" s="753"/>
    </row>
    <row r="68" spans="1:12" ht="42" customHeight="1" x14ac:dyDescent="0.25">
      <c r="A68" s="921"/>
      <c r="B68" s="922"/>
      <c r="C68" s="924"/>
      <c r="D68" s="82" t="s">
        <v>255</v>
      </c>
      <c r="E68" s="83" t="s">
        <v>1117</v>
      </c>
      <c r="F68" s="925"/>
      <c r="G68" s="776"/>
      <c r="H68" s="919"/>
      <c r="I68" s="919"/>
      <c r="J68" s="924"/>
      <c r="K68" s="753"/>
      <c r="L68" s="753"/>
    </row>
    <row r="69" spans="1:12" ht="39.75" customHeight="1" x14ac:dyDescent="0.25">
      <c r="A69" s="921"/>
      <c r="B69" s="922"/>
      <c r="C69" s="924"/>
      <c r="D69" s="84" t="s">
        <v>256</v>
      </c>
      <c r="E69" s="78" t="s">
        <v>257</v>
      </c>
      <c r="F69" s="925"/>
      <c r="G69" s="778"/>
      <c r="H69" s="920"/>
      <c r="I69" s="920"/>
      <c r="J69" s="924"/>
      <c r="K69" s="753"/>
      <c r="L69" s="753"/>
    </row>
    <row r="70" spans="1:12" ht="34.5" customHeight="1" x14ac:dyDescent="0.25">
      <c r="A70" s="784" t="s">
        <v>258</v>
      </c>
      <c r="B70" s="961" t="s">
        <v>259</v>
      </c>
      <c r="C70" s="961">
        <v>12500</v>
      </c>
      <c r="D70" s="208" t="s">
        <v>260</v>
      </c>
      <c r="E70" s="85" t="s">
        <v>261</v>
      </c>
      <c r="F70" s="964" t="s">
        <v>262</v>
      </c>
      <c r="G70" s="960"/>
      <c r="H70" s="960"/>
      <c r="I70" s="868"/>
      <c r="J70" s="961">
        <v>16618</v>
      </c>
      <c r="K70" s="943" t="s">
        <v>931</v>
      </c>
      <c r="L70" s="944"/>
    </row>
    <row r="71" spans="1:12" ht="34.5" customHeight="1" x14ac:dyDescent="0.25">
      <c r="A71" s="784"/>
      <c r="B71" s="962"/>
      <c r="C71" s="962"/>
      <c r="D71" s="68" t="s">
        <v>263</v>
      </c>
      <c r="E71" s="86" t="s">
        <v>264</v>
      </c>
      <c r="F71" s="965"/>
      <c r="G71" s="886"/>
      <c r="H71" s="886"/>
      <c r="I71" s="869"/>
      <c r="J71" s="962"/>
      <c r="K71" s="947"/>
      <c r="L71" s="948"/>
    </row>
    <row r="72" spans="1:12" ht="33.75" customHeight="1" x14ac:dyDescent="0.25">
      <c r="A72" s="783"/>
      <c r="B72" s="962"/>
      <c r="C72" s="962"/>
      <c r="D72" s="65" t="s">
        <v>265</v>
      </c>
      <c r="E72" s="86" t="s">
        <v>266</v>
      </c>
      <c r="F72" s="965"/>
      <c r="G72" s="886"/>
      <c r="H72" s="886"/>
      <c r="I72" s="869"/>
      <c r="J72" s="962"/>
      <c r="K72" s="947"/>
      <c r="L72" s="948"/>
    </row>
    <row r="73" spans="1:12" ht="44.25" customHeight="1" x14ac:dyDescent="0.25">
      <c r="A73" s="785"/>
      <c r="B73" s="963"/>
      <c r="C73" s="963"/>
      <c r="D73" s="65" t="s">
        <v>267</v>
      </c>
      <c r="E73" s="86" t="s">
        <v>268</v>
      </c>
      <c r="F73" s="965"/>
      <c r="G73" s="886"/>
      <c r="H73" s="886"/>
      <c r="I73" s="869"/>
      <c r="J73" s="963"/>
      <c r="K73" s="945"/>
      <c r="L73" s="946"/>
    </row>
    <row r="74" spans="1:12" ht="67.5" customHeight="1" x14ac:dyDescent="0.25">
      <c r="A74" s="881" t="s">
        <v>269</v>
      </c>
      <c r="B74" s="958" t="s">
        <v>270</v>
      </c>
      <c r="C74" s="941">
        <v>0.15</v>
      </c>
      <c r="D74" s="65" t="s">
        <v>271</v>
      </c>
      <c r="E74" s="66" t="s">
        <v>272</v>
      </c>
      <c r="F74" s="720" t="s">
        <v>273</v>
      </c>
      <c r="G74" s="886"/>
      <c r="H74" s="886"/>
      <c r="I74" s="869"/>
      <c r="J74" s="941">
        <v>0.15</v>
      </c>
      <c r="K74" s="943" t="s">
        <v>919</v>
      </c>
      <c r="L74" s="944"/>
    </row>
    <row r="75" spans="1:12" ht="42.75" customHeight="1" x14ac:dyDescent="0.25">
      <c r="A75" s="785"/>
      <c r="B75" s="959"/>
      <c r="C75" s="942"/>
      <c r="D75" s="65" t="s">
        <v>274</v>
      </c>
      <c r="E75" s="104" t="s">
        <v>1115</v>
      </c>
      <c r="F75" s="781"/>
      <c r="G75" s="896"/>
      <c r="H75" s="896"/>
      <c r="I75" s="898"/>
      <c r="J75" s="942"/>
      <c r="K75" s="945"/>
      <c r="L75" s="946"/>
    </row>
    <row r="76" spans="1:12" ht="33.75" customHeight="1" x14ac:dyDescent="0.25">
      <c r="A76" s="981" t="s">
        <v>1167</v>
      </c>
      <c r="B76" s="984" t="s">
        <v>275</v>
      </c>
      <c r="C76" s="985">
        <v>3</v>
      </c>
      <c r="D76" s="88" t="s">
        <v>276</v>
      </c>
      <c r="E76" s="89" t="s">
        <v>1116</v>
      </c>
      <c r="F76" s="988" t="s">
        <v>277</v>
      </c>
      <c r="G76" s="975"/>
      <c r="H76" s="975"/>
      <c r="I76" s="978"/>
      <c r="J76" s="985">
        <v>2</v>
      </c>
      <c r="K76" s="1009" t="s">
        <v>919</v>
      </c>
      <c r="L76" s="1009"/>
    </row>
    <row r="77" spans="1:12" ht="39.75" customHeight="1" x14ac:dyDescent="0.25">
      <c r="A77" s="982"/>
      <c r="B77" s="935"/>
      <c r="C77" s="986"/>
      <c r="D77" s="75" t="s">
        <v>278</v>
      </c>
      <c r="E77" s="955" t="s">
        <v>279</v>
      </c>
      <c r="F77" s="939"/>
      <c r="G77" s="976"/>
      <c r="H77" s="976"/>
      <c r="I77" s="979"/>
      <c r="J77" s="986"/>
      <c r="K77" s="1009"/>
      <c r="L77" s="1009"/>
    </row>
    <row r="78" spans="1:12" ht="35.25" customHeight="1" x14ac:dyDescent="0.25">
      <c r="A78" s="982"/>
      <c r="B78" s="935"/>
      <c r="C78" s="986"/>
      <c r="D78" s="75" t="s">
        <v>280</v>
      </c>
      <c r="E78" s="956"/>
      <c r="F78" s="939"/>
      <c r="G78" s="976"/>
      <c r="H78" s="976"/>
      <c r="I78" s="979"/>
      <c r="J78" s="986"/>
      <c r="K78" s="1009"/>
      <c r="L78" s="1009"/>
    </row>
    <row r="79" spans="1:12" ht="39.75" customHeight="1" x14ac:dyDescent="0.25">
      <c r="A79" s="982"/>
      <c r="B79" s="935"/>
      <c r="C79" s="986"/>
      <c r="D79" s="75" t="s">
        <v>281</v>
      </c>
      <c r="E79" s="957"/>
      <c r="F79" s="939"/>
      <c r="G79" s="976"/>
      <c r="H79" s="976"/>
      <c r="I79" s="979"/>
      <c r="J79" s="986"/>
      <c r="K79" s="1009"/>
      <c r="L79" s="1009"/>
    </row>
    <row r="80" spans="1:12" ht="42.75" x14ac:dyDescent="0.25">
      <c r="A80" s="982"/>
      <c r="B80" s="935"/>
      <c r="C80" s="986"/>
      <c r="D80" s="75" t="s">
        <v>282</v>
      </c>
      <c r="E80" s="22" t="s">
        <v>283</v>
      </c>
      <c r="F80" s="939"/>
      <c r="G80" s="976"/>
      <c r="H80" s="976"/>
      <c r="I80" s="979"/>
      <c r="J80" s="986"/>
      <c r="K80" s="1009"/>
      <c r="L80" s="1009"/>
    </row>
    <row r="81" spans="1:12" ht="42.75" x14ac:dyDescent="0.25">
      <c r="A81" s="982"/>
      <c r="B81" s="935"/>
      <c r="C81" s="986"/>
      <c r="D81" s="75" t="s">
        <v>284</v>
      </c>
      <c r="E81" s="90" t="s">
        <v>285</v>
      </c>
      <c r="F81" s="939"/>
      <c r="G81" s="976"/>
      <c r="H81" s="976"/>
      <c r="I81" s="979"/>
      <c r="J81" s="986"/>
      <c r="K81" s="1009"/>
      <c r="L81" s="1009"/>
    </row>
    <row r="82" spans="1:12" ht="73.5" customHeight="1" x14ac:dyDescent="0.25">
      <c r="A82" s="983"/>
      <c r="B82" s="936"/>
      <c r="C82" s="987"/>
      <c r="D82" s="91" t="s">
        <v>286</v>
      </c>
      <c r="E82" s="212" t="s">
        <v>1080</v>
      </c>
      <c r="F82" s="940"/>
      <c r="G82" s="977"/>
      <c r="H82" s="977"/>
      <c r="I82" s="980"/>
      <c r="J82" s="987"/>
      <c r="K82" s="1009"/>
      <c r="L82" s="1009"/>
    </row>
    <row r="83" spans="1:12" ht="40.5" customHeight="1" x14ac:dyDescent="0.25">
      <c r="A83" s="966" t="s">
        <v>1154</v>
      </c>
      <c r="B83" s="969" t="s">
        <v>287</v>
      </c>
      <c r="C83" s="971">
        <v>195</v>
      </c>
      <c r="D83" s="92" t="s">
        <v>1104</v>
      </c>
      <c r="E83" s="93" t="s">
        <v>288</v>
      </c>
      <c r="F83" s="720" t="s">
        <v>289</v>
      </c>
      <c r="G83" s="974"/>
      <c r="H83" s="953"/>
      <c r="I83" s="953"/>
      <c r="J83" s="971">
        <v>199</v>
      </c>
      <c r="K83" s="1009" t="s">
        <v>919</v>
      </c>
      <c r="L83" s="1009"/>
    </row>
    <row r="84" spans="1:12" ht="48" customHeight="1" x14ac:dyDescent="0.25">
      <c r="A84" s="967"/>
      <c r="B84" s="970"/>
      <c r="C84" s="972"/>
      <c r="D84" s="79" t="s">
        <v>290</v>
      </c>
      <c r="E84" s="213" t="s">
        <v>291</v>
      </c>
      <c r="F84" s="721"/>
      <c r="G84" s="777"/>
      <c r="H84" s="954"/>
      <c r="I84" s="954"/>
      <c r="J84" s="972"/>
      <c r="K84" s="1009"/>
      <c r="L84" s="1009"/>
    </row>
    <row r="85" spans="1:12" ht="35.25" customHeight="1" x14ac:dyDescent="0.25">
      <c r="A85" s="967"/>
      <c r="B85" s="970"/>
      <c r="C85" s="972"/>
      <c r="D85" s="79" t="s">
        <v>1101</v>
      </c>
      <c r="E85" s="90" t="s">
        <v>1103</v>
      </c>
      <c r="F85" s="721"/>
      <c r="G85" s="777"/>
      <c r="H85" s="954"/>
      <c r="I85" s="954"/>
      <c r="J85" s="972"/>
      <c r="K85" s="1009"/>
      <c r="L85" s="1009"/>
    </row>
    <row r="86" spans="1:12" ht="36" customHeight="1" x14ac:dyDescent="0.25">
      <c r="A86" s="967"/>
      <c r="B86" s="970"/>
      <c r="C86" s="972"/>
      <c r="D86" s="105" t="s">
        <v>1100</v>
      </c>
      <c r="E86" s="94" t="s">
        <v>1102</v>
      </c>
      <c r="F86" s="721"/>
      <c r="G86" s="777"/>
      <c r="H86" s="954"/>
      <c r="I86" s="954"/>
      <c r="J86" s="972"/>
      <c r="K86" s="1009"/>
      <c r="L86" s="1009"/>
    </row>
    <row r="87" spans="1:12" ht="48.75" customHeight="1" x14ac:dyDescent="0.25">
      <c r="A87" s="967"/>
      <c r="B87" s="970"/>
      <c r="C87" s="972"/>
      <c r="D87" s="81" t="s">
        <v>292</v>
      </c>
      <c r="E87" s="95" t="s">
        <v>1103</v>
      </c>
      <c r="F87" s="721"/>
      <c r="G87" s="777"/>
      <c r="H87" s="954"/>
      <c r="I87" s="954"/>
      <c r="J87" s="972"/>
      <c r="K87" s="1009"/>
      <c r="L87" s="1009"/>
    </row>
    <row r="88" spans="1:12" ht="28.5" x14ac:dyDescent="0.25">
      <c r="A88" s="967"/>
      <c r="B88" s="970"/>
      <c r="C88" s="972"/>
      <c r="D88" s="81" t="s">
        <v>293</v>
      </c>
      <c r="E88" s="949" t="s">
        <v>1105</v>
      </c>
      <c r="F88" s="721"/>
      <c r="G88" s="777"/>
      <c r="H88" s="954"/>
      <c r="I88" s="954"/>
      <c r="J88" s="972"/>
      <c r="K88" s="1009"/>
      <c r="L88" s="1009"/>
    </row>
    <row r="89" spans="1:12" ht="28.5" x14ac:dyDescent="0.25">
      <c r="A89" s="967"/>
      <c r="B89" s="970"/>
      <c r="C89" s="972"/>
      <c r="D89" s="81" t="s">
        <v>294</v>
      </c>
      <c r="E89" s="950"/>
      <c r="F89" s="721"/>
      <c r="G89" s="777"/>
      <c r="H89" s="954"/>
      <c r="I89" s="954"/>
      <c r="J89" s="972"/>
      <c r="K89" s="1009"/>
      <c r="L89" s="1009"/>
    </row>
    <row r="90" spans="1:12" ht="36" customHeight="1" x14ac:dyDescent="0.25">
      <c r="A90" s="967"/>
      <c r="B90" s="970"/>
      <c r="C90" s="972"/>
      <c r="D90" s="81" t="s">
        <v>295</v>
      </c>
      <c r="E90" s="951" t="s">
        <v>1114</v>
      </c>
      <c r="F90" s="721"/>
      <c r="G90" s="777"/>
      <c r="H90" s="954"/>
      <c r="I90" s="954"/>
      <c r="J90" s="972"/>
      <c r="K90" s="1009"/>
      <c r="L90" s="1009"/>
    </row>
    <row r="91" spans="1:12" ht="54.75" customHeight="1" x14ac:dyDescent="0.25">
      <c r="A91" s="967"/>
      <c r="B91" s="970"/>
      <c r="C91" s="972"/>
      <c r="D91" s="82" t="s">
        <v>296</v>
      </c>
      <c r="E91" s="952"/>
      <c r="F91" s="721"/>
      <c r="G91" s="777"/>
      <c r="H91" s="954"/>
      <c r="I91" s="954"/>
      <c r="J91" s="972"/>
      <c r="K91" s="1009"/>
      <c r="L91" s="1009"/>
    </row>
    <row r="92" spans="1:12" ht="40.5" customHeight="1" x14ac:dyDescent="0.25">
      <c r="A92" s="967"/>
      <c r="B92" s="970"/>
      <c r="C92" s="972"/>
      <c r="D92" s="96" t="s">
        <v>297</v>
      </c>
      <c r="E92" s="97" t="s">
        <v>1106</v>
      </c>
      <c r="F92" s="721"/>
      <c r="G92" s="777"/>
      <c r="H92" s="954"/>
      <c r="I92" s="954"/>
      <c r="J92" s="972"/>
      <c r="K92" s="1009"/>
      <c r="L92" s="1009"/>
    </row>
    <row r="93" spans="1:12" ht="42.75" x14ac:dyDescent="0.25">
      <c r="A93" s="968"/>
      <c r="B93" s="970"/>
      <c r="C93" s="973"/>
      <c r="D93" s="98" t="s">
        <v>1108</v>
      </c>
      <c r="E93" s="99" t="s">
        <v>1107</v>
      </c>
      <c r="F93" s="781"/>
      <c r="G93" s="778"/>
      <c r="H93" s="920"/>
      <c r="I93" s="920"/>
      <c r="J93" s="973"/>
      <c r="K93" s="1009"/>
      <c r="L93" s="1009"/>
    </row>
    <row r="94" spans="1:12" ht="42.75" x14ac:dyDescent="0.25">
      <c r="A94" s="994" t="s">
        <v>298</v>
      </c>
      <c r="B94" s="996" t="s">
        <v>879</v>
      </c>
      <c r="C94" s="998">
        <v>0.25</v>
      </c>
      <c r="D94" s="100" t="s">
        <v>299</v>
      </c>
      <c r="E94" s="86" t="s">
        <v>300</v>
      </c>
      <c r="F94" s="1000" t="s">
        <v>301</v>
      </c>
      <c r="G94" s="993"/>
      <c r="H94" s="993"/>
      <c r="I94" s="993"/>
      <c r="J94" s="753"/>
      <c r="K94" s="753"/>
      <c r="L94" s="753"/>
    </row>
    <row r="95" spans="1:12" ht="42.75" x14ac:dyDescent="0.25">
      <c r="A95" s="994"/>
      <c r="B95" s="996"/>
      <c r="C95" s="998"/>
      <c r="D95" s="100" t="s">
        <v>302</v>
      </c>
      <c r="E95" s="15" t="s">
        <v>1109</v>
      </c>
      <c r="F95" s="1000"/>
      <c r="G95" s="471"/>
      <c r="H95" s="471"/>
      <c r="I95" s="471"/>
      <c r="J95" s="753"/>
      <c r="K95" s="753"/>
      <c r="L95" s="753"/>
    </row>
    <row r="96" spans="1:12" ht="42.75" x14ac:dyDescent="0.25">
      <c r="A96" s="994"/>
      <c r="B96" s="996"/>
      <c r="C96" s="998"/>
      <c r="D96" s="100" t="s">
        <v>303</v>
      </c>
      <c r="E96" s="15" t="s">
        <v>1110</v>
      </c>
      <c r="F96" s="1000"/>
      <c r="G96" s="471"/>
      <c r="H96" s="471"/>
      <c r="I96" s="471"/>
      <c r="J96" s="753"/>
      <c r="K96" s="753"/>
      <c r="L96" s="753"/>
    </row>
    <row r="97" spans="1:12" ht="39" customHeight="1" x14ac:dyDescent="0.25">
      <c r="A97" s="994"/>
      <c r="B97" s="996"/>
      <c r="C97" s="998"/>
      <c r="D97" s="100" t="s">
        <v>304</v>
      </c>
      <c r="E97" s="15" t="s">
        <v>305</v>
      </c>
      <c r="F97" s="1000"/>
      <c r="G97" s="471"/>
      <c r="H97" s="471"/>
      <c r="I97" s="471"/>
      <c r="J97" s="753"/>
      <c r="K97" s="753"/>
      <c r="L97" s="753"/>
    </row>
    <row r="98" spans="1:12" ht="30.75" customHeight="1" x14ac:dyDescent="0.25">
      <c r="A98" s="995"/>
      <c r="B98" s="997"/>
      <c r="C98" s="999"/>
      <c r="D98" s="106" t="s">
        <v>306</v>
      </c>
      <c r="E98" s="107" t="s">
        <v>307</v>
      </c>
      <c r="F98" s="1001"/>
      <c r="G98" s="504"/>
      <c r="H98" s="504"/>
      <c r="I98" s="504"/>
      <c r="J98" s="753"/>
      <c r="K98" s="753"/>
      <c r="L98" s="753"/>
    </row>
    <row r="99" spans="1:12" ht="38.25" customHeight="1" x14ac:dyDescent="0.25">
      <c r="A99" s="990" t="s">
        <v>1126</v>
      </c>
      <c r="B99" s="991" t="s">
        <v>1125</v>
      </c>
      <c r="C99" s="992">
        <v>0.25</v>
      </c>
      <c r="D99" s="10" t="s">
        <v>308</v>
      </c>
      <c r="E99" s="99" t="s">
        <v>1111</v>
      </c>
      <c r="F99" s="925" t="s">
        <v>309</v>
      </c>
      <c r="G99" s="989"/>
      <c r="H99" s="989"/>
      <c r="I99" s="989"/>
      <c r="J99" s="992">
        <v>0.17</v>
      </c>
      <c r="K99" s="663"/>
      <c r="L99" s="1002"/>
    </row>
    <row r="100" spans="1:12" ht="57" x14ac:dyDescent="0.25">
      <c r="A100" s="990"/>
      <c r="B100" s="991"/>
      <c r="C100" s="992"/>
      <c r="D100" s="10" t="s">
        <v>310</v>
      </c>
      <c r="E100" s="11" t="s">
        <v>1112</v>
      </c>
      <c r="F100" s="925"/>
      <c r="G100" s="777"/>
      <c r="H100" s="777"/>
      <c r="I100" s="777"/>
      <c r="J100" s="992"/>
      <c r="K100" s="1003"/>
      <c r="L100" s="1004"/>
    </row>
    <row r="101" spans="1:12" ht="57" x14ac:dyDescent="0.25">
      <c r="A101" s="990"/>
      <c r="B101" s="991"/>
      <c r="C101" s="992"/>
      <c r="D101" s="10" t="s">
        <v>311</v>
      </c>
      <c r="E101" s="1" t="s">
        <v>1110</v>
      </c>
      <c r="F101" s="925"/>
      <c r="G101" s="777"/>
      <c r="H101" s="777"/>
      <c r="I101" s="777"/>
      <c r="J101" s="992"/>
      <c r="K101" s="1005"/>
      <c r="L101" s="1006"/>
    </row>
    <row r="102" spans="1:12" ht="52.5" customHeight="1" x14ac:dyDescent="0.25">
      <c r="A102" s="990"/>
      <c r="B102" s="922"/>
      <c r="C102" s="992"/>
      <c r="D102" s="10" t="s">
        <v>312</v>
      </c>
      <c r="E102" s="11" t="s">
        <v>313</v>
      </c>
      <c r="F102" s="925"/>
      <c r="G102" s="777"/>
      <c r="H102" s="777"/>
      <c r="I102" s="777"/>
      <c r="J102" s="992"/>
      <c r="K102" s="1005"/>
      <c r="L102" s="1006"/>
    </row>
    <row r="103" spans="1:12" ht="33" customHeight="1" x14ac:dyDescent="0.25">
      <c r="A103" s="990"/>
      <c r="B103" s="922"/>
      <c r="C103" s="992"/>
      <c r="D103" s="10" t="s">
        <v>314</v>
      </c>
      <c r="E103" s="1" t="s">
        <v>1113</v>
      </c>
      <c r="F103" s="925"/>
      <c r="G103" s="778"/>
      <c r="H103" s="778"/>
      <c r="I103" s="778"/>
      <c r="J103" s="992"/>
      <c r="K103" s="1007"/>
      <c r="L103" s="1008"/>
    </row>
  </sheetData>
  <mergeCells count="152">
    <mergeCell ref="J20:L20"/>
    <mergeCell ref="J44:L44"/>
    <mergeCell ref="J53:L53"/>
    <mergeCell ref="J99:J103"/>
    <mergeCell ref="K99:L103"/>
    <mergeCell ref="K47:L47"/>
    <mergeCell ref="K48:L51"/>
    <mergeCell ref="J54:L55"/>
    <mergeCell ref="K56:L56"/>
    <mergeCell ref="K57:L61"/>
    <mergeCell ref="J62:J69"/>
    <mergeCell ref="K62:L69"/>
    <mergeCell ref="J83:J93"/>
    <mergeCell ref="K83:L93"/>
    <mergeCell ref="J57:J61"/>
    <mergeCell ref="J21:L22"/>
    <mergeCell ref="K23:L23"/>
    <mergeCell ref="J24:J30"/>
    <mergeCell ref="K24:L30"/>
    <mergeCell ref="K31:L33"/>
    <mergeCell ref="J45:L46"/>
    <mergeCell ref="K76:L82"/>
    <mergeCell ref="J76:J82"/>
    <mergeCell ref="J70:J73"/>
    <mergeCell ref="K94:L98"/>
    <mergeCell ref="G94:G98"/>
    <mergeCell ref="H94:H98"/>
    <mergeCell ref="I94:I98"/>
    <mergeCell ref="J94:J98"/>
    <mergeCell ref="A94:A98"/>
    <mergeCell ref="B94:B98"/>
    <mergeCell ref="C94:C98"/>
    <mergeCell ref="F94:F98"/>
    <mergeCell ref="G76:G82"/>
    <mergeCell ref="H76:H82"/>
    <mergeCell ref="I76:I82"/>
    <mergeCell ref="A76:A82"/>
    <mergeCell ref="B76:B82"/>
    <mergeCell ref="C76:C82"/>
    <mergeCell ref="F76:F82"/>
    <mergeCell ref="I99:I103"/>
    <mergeCell ref="A99:A103"/>
    <mergeCell ref="B99:B103"/>
    <mergeCell ref="C99:C103"/>
    <mergeCell ref="F99:F103"/>
    <mergeCell ref="G99:G103"/>
    <mergeCell ref="H99:H103"/>
    <mergeCell ref="J74:J75"/>
    <mergeCell ref="K74:L75"/>
    <mergeCell ref="K70:L73"/>
    <mergeCell ref="E88:E89"/>
    <mergeCell ref="E90:E91"/>
    <mergeCell ref="H83:H93"/>
    <mergeCell ref="I83:I93"/>
    <mergeCell ref="E77:E79"/>
    <mergeCell ref="A74:A75"/>
    <mergeCell ref="B74:B75"/>
    <mergeCell ref="C74:C75"/>
    <mergeCell ref="F74:F75"/>
    <mergeCell ref="G70:G75"/>
    <mergeCell ref="H70:H75"/>
    <mergeCell ref="I70:I75"/>
    <mergeCell ref="A70:A73"/>
    <mergeCell ref="B70:B73"/>
    <mergeCell ref="C70:C73"/>
    <mergeCell ref="F70:F73"/>
    <mergeCell ref="A83:A93"/>
    <mergeCell ref="B83:B93"/>
    <mergeCell ref="C83:C93"/>
    <mergeCell ref="F83:F93"/>
    <mergeCell ref="G83:G93"/>
    <mergeCell ref="I62:I69"/>
    <mergeCell ref="A62:A69"/>
    <mergeCell ref="B62:B69"/>
    <mergeCell ref="C62:C69"/>
    <mergeCell ref="F62:F69"/>
    <mergeCell ref="G62:G69"/>
    <mergeCell ref="H62:H69"/>
    <mergeCell ref="G57:G61"/>
    <mergeCell ref="H57:H61"/>
    <mergeCell ref="I57:I61"/>
    <mergeCell ref="A57:A61"/>
    <mergeCell ref="B57:B61"/>
    <mergeCell ref="C57:C61"/>
    <mergeCell ref="F57:F61"/>
    <mergeCell ref="G55:I55"/>
    <mergeCell ref="A53:I53"/>
    <mergeCell ref="A54:A56"/>
    <mergeCell ref="B54:B56"/>
    <mergeCell ref="C54:C56"/>
    <mergeCell ref="D54:D56"/>
    <mergeCell ref="E54:E56"/>
    <mergeCell ref="F54:F56"/>
    <mergeCell ref="G54:I54"/>
    <mergeCell ref="G48:G51"/>
    <mergeCell ref="H48:H51"/>
    <mergeCell ref="I48:I51"/>
    <mergeCell ref="J48:J51"/>
    <mergeCell ref="A48:A51"/>
    <mergeCell ref="B48:B51"/>
    <mergeCell ref="C48:C51"/>
    <mergeCell ref="F48:F51"/>
    <mergeCell ref="F45:F47"/>
    <mergeCell ref="G45:I45"/>
    <mergeCell ref="G46:I46"/>
    <mergeCell ref="A41:I41"/>
    <mergeCell ref="A42:I42"/>
    <mergeCell ref="A43:I43"/>
    <mergeCell ref="G44:I44"/>
    <mergeCell ref="A45:A47"/>
    <mergeCell ref="B45:B47"/>
    <mergeCell ref="C45:C47"/>
    <mergeCell ref="D45:D47"/>
    <mergeCell ref="E45:E47"/>
    <mergeCell ref="A36:I36"/>
    <mergeCell ref="A37:I37"/>
    <mergeCell ref="A38:I38"/>
    <mergeCell ref="A39:I39"/>
    <mergeCell ref="A40:I40"/>
    <mergeCell ref="G31:G33"/>
    <mergeCell ref="H31:H33"/>
    <mergeCell ref="I31:I33"/>
    <mergeCell ref="J31:J33"/>
    <mergeCell ref="I25:I30"/>
    <mergeCell ref="A31:A33"/>
    <mergeCell ref="B31:B33"/>
    <mergeCell ref="C31:C33"/>
    <mergeCell ref="F31:F33"/>
    <mergeCell ref="A25:A30"/>
    <mergeCell ref="B25:B30"/>
    <mergeCell ref="C25:C30"/>
    <mergeCell ref="F25:F30"/>
    <mergeCell ref="G25:G30"/>
    <mergeCell ref="H25:H30"/>
    <mergeCell ref="A11:I11"/>
    <mergeCell ref="A13:I13"/>
    <mergeCell ref="A14:I14"/>
    <mergeCell ref="A15:I15"/>
    <mergeCell ref="A16:I16"/>
    <mergeCell ref="G22:I22"/>
    <mergeCell ref="G23:I23"/>
    <mergeCell ref="A22:A24"/>
    <mergeCell ref="B22:B24"/>
    <mergeCell ref="C22:C24"/>
    <mergeCell ref="D22:D24"/>
    <mergeCell ref="E22:E24"/>
    <mergeCell ref="F22:F24"/>
    <mergeCell ref="A17:I17"/>
    <mergeCell ref="A18:I18"/>
    <mergeCell ref="A19:I19"/>
    <mergeCell ref="A20:I20"/>
    <mergeCell ref="G21:I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51795-9A0F-47C3-9E01-4336982DCAFD}">
  <dimension ref="A11:L75"/>
  <sheetViews>
    <sheetView topLeftCell="A45" workbookViewId="0">
      <selection activeCell="E47" sqref="E47"/>
    </sheetView>
  </sheetViews>
  <sheetFormatPr baseColWidth="10" defaultRowHeight="15" x14ac:dyDescent="0.25"/>
  <cols>
    <col min="1" max="1" width="39.5703125" customWidth="1"/>
    <col min="2" max="2" width="24.85546875" customWidth="1"/>
    <col min="3" max="3" width="18" customWidth="1"/>
    <col min="4" max="4" width="31" customWidth="1"/>
    <col min="5" max="5" width="26.85546875" customWidth="1"/>
    <col min="6" max="6" width="25" customWidth="1"/>
    <col min="7" max="7" width="4.7109375" customWidth="1"/>
    <col min="8" max="8" width="5.28515625" customWidth="1"/>
    <col min="9" max="9" width="5" customWidth="1"/>
    <col min="10" max="10" width="12.85546875" customWidth="1"/>
  </cols>
  <sheetData>
    <row r="11" spans="1:12" ht="23.25" x14ac:dyDescent="0.35">
      <c r="A11" s="699" t="s">
        <v>1048</v>
      </c>
      <c r="B11" s="699"/>
      <c r="C11" s="699"/>
      <c r="D11" s="699"/>
      <c r="E11" s="699"/>
      <c r="F11" s="699"/>
      <c r="G11" s="699"/>
      <c r="H11" s="699"/>
      <c r="I11" s="699"/>
      <c r="J11" s="605"/>
      <c r="K11" s="605"/>
    </row>
    <row r="12" spans="1:12" ht="23.25" x14ac:dyDescent="0.35">
      <c r="A12" s="1019"/>
      <c r="B12" s="1019"/>
      <c r="C12" s="1019"/>
      <c r="D12" s="1019"/>
      <c r="E12" s="1019"/>
      <c r="F12" s="1019"/>
      <c r="G12" s="1019"/>
      <c r="H12" s="1019"/>
      <c r="I12" s="1019"/>
    </row>
    <row r="13" spans="1:12" ht="23.25" x14ac:dyDescent="0.25">
      <c r="A13" s="700" t="s">
        <v>0</v>
      </c>
      <c r="B13" s="701"/>
      <c r="C13" s="701"/>
      <c r="D13" s="701"/>
      <c r="E13" s="701"/>
      <c r="F13" s="701"/>
      <c r="G13" s="701"/>
      <c r="H13" s="701"/>
      <c r="I13" s="702"/>
      <c r="J13" s="468"/>
      <c r="K13" s="469"/>
      <c r="L13" s="469"/>
    </row>
    <row r="14" spans="1:12" ht="21" customHeight="1" x14ac:dyDescent="0.25">
      <c r="A14" s="472" t="s">
        <v>1</v>
      </c>
      <c r="B14" s="580" t="s">
        <v>2</v>
      </c>
      <c r="C14" s="582" t="s">
        <v>3</v>
      </c>
      <c r="D14" s="472" t="s">
        <v>4</v>
      </c>
      <c r="E14" s="472" t="s">
        <v>5</v>
      </c>
      <c r="F14" s="472" t="s">
        <v>6</v>
      </c>
      <c r="G14" s="716" t="s">
        <v>7</v>
      </c>
      <c r="H14" s="716"/>
      <c r="I14" s="1020"/>
      <c r="J14" s="447" t="s">
        <v>1045</v>
      </c>
      <c r="K14" s="447"/>
      <c r="L14" s="447"/>
    </row>
    <row r="15" spans="1:12" ht="15" customHeight="1" x14ac:dyDescent="0.25">
      <c r="A15" s="1021"/>
      <c r="B15" s="1022"/>
      <c r="C15" s="1023"/>
      <c r="D15" s="1021"/>
      <c r="E15" s="1021"/>
      <c r="F15" s="1021"/>
      <c r="G15" s="461" t="s">
        <v>1052</v>
      </c>
      <c r="H15" s="461"/>
      <c r="I15" s="461"/>
      <c r="J15" s="447"/>
      <c r="K15" s="447"/>
      <c r="L15" s="447"/>
    </row>
    <row r="16" spans="1:12" ht="17.25" customHeight="1" x14ac:dyDescent="0.25">
      <c r="A16" s="1021"/>
      <c r="B16" s="1022"/>
      <c r="C16" s="1023"/>
      <c r="D16" s="1023"/>
      <c r="E16" s="1023"/>
      <c r="F16" s="1023"/>
      <c r="G16" s="160">
        <v>10</v>
      </c>
      <c r="H16" s="160">
        <v>11</v>
      </c>
      <c r="I16" s="160">
        <v>12</v>
      </c>
      <c r="J16" s="210" t="s">
        <v>100</v>
      </c>
      <c r="K16" s="448" t="s">
        <v>101</v>
      </c>
      <c r="L16" s="448"/>
    </row>
    <row r="17" spans="1:12" ht="51" customHeight="1" x14ac:dyDescent="0.25">
      <c r="A17" s="1030" t="s">
        <v>1137</v>
      </c>
      <c r="B17" s="1031" t="s">
        <v>1138</v>
      </c>
      <c r="C17" s="1032">
        <v>0.25</v>
      </c>
      <c r="D17" s="1" t="s">
        <v>1151</v>
      </c>
      <c r="E17" s="1" t="s">
        <v>1152</v>
      </c>
      <c r="F17" s="1033" t="s">
        <v>8</v>
      </c>
      <c r="G17" s="3"/>
      <c r="H17" s="3"/>
      <c r="I17" s="3"/>
      <c r="J17" s="1032">
        <v>0.25</v>
      </c>
      <c r="K17" s="824" t="s">
        <v>1075</v>
      </c>
      <c r="L17" s="1077"/>
    </row>
    <row r="18" spans="1:12" ht="50.25" customHeight="1" x14ac:dyDescent="0.25">
      <c r="A18" s="1030"/>
      <c r="B18" s="1031"/>
      <c r="C18" s="1032"/>
      <c r="D18" s="1" t="s">
        <v>1150</v>
      </c>
      <c r="E18" s="1" t="s">
        <v>1149</v>
      </c>
      <c r="F18" s="1033"/>
      <c r="G18" s="4"/>
      <c r="H18" s="4"/>
      <c r="I18" s="4"/>
      <c r="J18" s="1032"/>
      <c r="K18" s="1078"/>
      <c r="L18" s="827"/>
    </row>
    <row r="19" spans="1:12" ht="49.5" customHeight="1" x14ac:dyDescent="0.25">
      <c r="A19" s="1030"/>
      <c r="B19" s="1031"/>
      <c r="C19" s="1032"/>
      <c r="D19" s="1" t="s">
        <v>1153</v>
      </c>
      <c r="E19" s="951" t="s">
        <v>1139</v>
      </c>
      <c r="F19" s="1033"/>
      <c r="G19" s="4"/>
      <c r="H19" s="4"/>
      <c r="I19" s="4"/>
      <c r="J19" s="1032"/>
      <c r="K19" s="1078"/>
      <c r="L19" s="827"/>
    </row>
    <row r="20" spans="1:12" ht="51" customHeight="1" x14ac:dyDescent="0.25">
      <c r="A20" s="1030"/>
      <c r="B20" s="1031"/>
      <c r="C20" s="1032"/>
      <c r="D20" s="5" t="s">
        <v>1141</v>
      </c>
      <c r="E20" s="1024"/>
      <c r="F20" s="1033"/>
      <c r="G20" s="4"/>
      <c r="H20" s="4"/>
      <c r="I20" s="4"/>
      <c r="J20" s="1032"/>
      <c r="K20" s="1078"/>
      <c r="L20" s="827"/>
    </row>
    <row r="21" spans="1:12" ht="48" customHeight="1" x14ac:dyDescent="0.25">
      <c r="A21" s="1030"/>
      <c r="B21" s="1031"/>
      <c r="C21" s="1032"/>
      <c r="D21" s="6" t="s">
        <v>1142</v>
      </c>
      <c r="E21" s="7" t="s">
        <v>1140</v>
      </c>
      <c r="F21" s="1033"/>
      <c r="G21" s="4"/>
      <c r="H21" s="4"/>
      <c r="I21" s="4"/>
      <c r="J21" s="1032"/>
      <c r="K21" s="1078"/>
      <c r="L21" s="827"/>
    </row>
    <row r="22" spans="1:12" ht="63" customHeight="1" x14ac:dyDescent="0.25">
      <c r="A22" s="1030"/>
      <c r="B22" s="1031"/>
      <c r="C22" s="1032"/>
      <c r="D22" s="6" t="s">
        <v>1143</v>
      </c>
      <c r="E22" s="7" t="s">
        <v>761</v>
      </c>
      <c r="F22" s="1033"/>
      <c r="G22" s="4"/>
      <c r="H22" s="4"/>
      <c r="I22" s="4"/>
      <c r="J22" s="1032"/>
      <c r="K22" s="1078"/>
      <c r="L22" s="827"/>
    </row>
    <row r="23" spans="1:12" ht="77.25" customHeight="1" x14ac:dyDescent="0.25">
      <c r="A23" s="1030"/>
      <c r="B23" s="1031"/>
      <c r="C23" s="1032"/>
      <c r="D23" s="1" t="s">
        <v>1144</v>
      </c>
      <c r="E23" s="7" t="s">
        <v>1145</v>
      </c>
      <c r="F23" s="1033"/>
      <c r="G23" s="8"/>
      <c r="H23" s="8"/>
      <c r="I23" s="8"/>
      <c r="J23" s="1032"/>
      <c r="K23" s="828"/>
      <c r="L23" s="829"/>
    </row>
    <row r="24" spans="1:12" ht="57" x14ac:dyDescent="0.25">
      <c r="A24" s="1025" t="s">
        <v>9</v>
      </c>
      <c r="B24" s="922" t="s">
        <v>10</v>
      </c>
      <c r="C24" s="1026">
        <v>0.25</v>
      </c>
      <c r="D24" s="10" t="s">
        <v>11</v>
      </c>
      <c r="E24" s="9" t="s">
        <v>1146</v>
      </c>
      <c r="F24" s="925" t="s">
        <v>12</v>
      </c>
      <c r="G24" s="1027"/>
      <c r="H24" s="1027"/>
      <c r="I24" s="1027"/>
      <c r="J24" s="1026">
        <v>0.25</v>
      </c>
      <c r="K24" s="1079" t="s">
        <v>919</v>
      </c>
      <c r="L24" s="1080"/>
    </row>
    <row r="25" spans="1:12" ht="42.75" x14ac:dyDescent="0.25">
      <c r="A25" s="1025"/>
      <c r="B25" s="922"/>
      <c r="C25" s="1026"/>
      <c r="D25" s="10" t="s">
        <v>13</v>
      </c>
      <c r="E25" s="10" t="s">
        <v>762</v>
      </c>
      <c r="F25" s="925"/>
      <c r="G25" s="1028"/>
      <c r="H25" s="1028"/>
      <c r="I25" s="1028"/>
      <c r="J25" s="1026"/>
      <c r="K25" s="1081"/>
      <c r="L25" s="1075"/>
    </row>
    <row r="26" spans="1:12" ht="41.25" customHeight="1" x14ac:dyDescent="0.25">
      <c r="A26" s="1025"/>
      <c r="B26" s="922"/>
      <c r="C26" s="1026"/>
      <c r="D26" s="10" t="s">
        <v>14</v>
      </c>
      <c r="E26" s="11" t="s">
        <v>1147</v>
      </c>
      <c r="F26" s="925"/>
      <c r="G26" s="1028"/>
      <c r="H26" s="1028"/>
      <c r="I26" s="1028"/>
      <c r="J26" s="1026"/>
      <c r="K26" s="1081"/>
      <c r="L26" s="1075"/>
    </row>
    <row r="27" spans="1:12" ht="45" customHeight="1" x14ac:dyDescent="0.25">
      <c r="A27" s="1025"/>
      <c r="B27" s="922"/>
      <c r="C27" s="1026"/>
      <c r="D27" s="10" t="s">
        <v>15</v>
      </c>
      <c r="E27" s="11" t="s">
        <v>16</v>
      </c>
      <c r="F27" s="925"/>
      <c r="G27" s="1028"/>
      <c r="H27" s="1028"/>
      <c r="I27" s="1028"/>
      <c r="J27" s="1026"/>
      <c r="K27" s="1081"/>
      <c r="L27" s="1075"/>
    </row>
    <row r="28" spans="1:12" ht="48" customHeight="1" x14ac:dyDescent="0.25">
      <c r="A28" s="1025"/>
      <c r="B28" s="922"/>
      <c r="C28" s="1026"/>
      <c r="D28" s="10" t="s">
        <v>17</v>
      </c>
      <c r="E28" s="11" t="s">
        <v>18</v>
      </c>
      <c r="F28" s="925"/>
      <c r="G28" s="1028"/>
      <c r="H28" s="1028"/>
      <c r="I28" s="1028"/>
      <c r="J28" s="1026"/>
      <c r="K28" s="1081"/>
      <c r="L28" s="1075"/>
    </row>
    <row r="29" spans="1:12" ht="42.75" customHeight="1" x14ac:dyDescent="0.25">
      <c r="A29" s="1025"/>
      <c r="B29" s="922"/>
      <c r="C29" s="1026"/>
      <c r="D29" s="10" t="s">
        <v>19</v>
      </c>
      <c r="E29" s="12" t="s">
        <v>20</v>
      </c>
      <c r="F29" s="925"/>
      <c r="G29" s="1029"/>
      <c r="H29" s="1029"/>
      <c r="I29" s="1029"/>
      <c r="J29" s="1026"/>
      <c r="K29" s="1082"/>
      <c r="L29" s="1083"/>
    </row>
    <row r="30" spans="1:12" ht="57" x14ac:dyDescent="0.25">
      <c r="A30" s="1025" t="s">
        <v>1136</v>
      </c>
      <c r="B30" s="1036" t="s">
        <v>941</v>
      </c>
      <c r="C30" s="1037">
        <v>0.47049999999999997</v>
      </c>
      <c r="D30" s="11" t="s">
        <v>1134</v>
      </c>
      <c r="E30" s="13" t="s">
        <v>1132</v>
      </c>
      <c r="F30" s="1036" t="s">
        <v>1081</v>
      </c>
      <c r="G30" s="1034"/>
      <c r="H30" s="1034"/>
      <c r="I30" s="1035"/>
      <c r="J30" s="753"/>
      <c r="K30" s="753"/>
      <c r="L30" s="753"/>
    </row>
    <row r="31" spans="1:12" ht="42.75" x14ac:dyDescent="0.25">
      <c r="A31" s="1025"/>
      <c r="B31" s="1036"/>
      <c r="C31" s="1037"/>
      <c r="D31" s="11" t="s">
        <v>21</v>
      </c>
      <c r="E31" s="13" t="s">
        <v>1133</v>
      </c>
      <c r="F31" s="1036"/>
      <c r="G31" s="1034"/>
      <c r="H31" s="1034"/>
      <c r="I31" s="1035"/>
      <c r="J31" s="753"/>
      <c r="K31" s="753"/>
      <c r="L31" s="753"/>
    </row>
    <row r="32" spans="1:12" ht="53.25" customHeight="1" x14ac:dyDescent="0.25">
      <c r="A32" s="1025"/>
      <c r="B32" s="1036"/>
      <c r="C32" s="1037"/>
      <c r="D32" s="11" t="s">
        <v>22</v>
      </c>
      <c r="E32" s="13" t="s">
        <v>1135</v>
      </c>
      <c r="F32" s="1036"/>
      <c r="G32" s="1034"/>
      <c r="H32" s="1034"/>
      <c r="I32" s="1035"/>
      <c r="J32" s="753"/>
      <c r="K32" s="753"/>
      <c r="L32" s="753"/>
    </row>
    <row r="33" spans="1:12" ht="51" customHeight="1" x14ac:dyDescent="0.25">
      <c r="A33" s="1025"/>
      <c r="B33" s="1036"/>
      <c r="C33" s="1037"/>
      <c r="D33" s="11" t="s">
        <v>23</v>
      </c>
      <c r="E33" s="13" t="s">
        <v>24</v>
      </c>
      <c r="F33" s="1036"/>
      <c r="G33" s="1034"/>
      <c r="H33" s="1034"/>
      <c r="I33" s="1035"/>
      <c r="J33" s="753"/>
      <c r="K33" s="753"/>
      <c r="L33" s="753"/>
    </row>
    <row r="34" spans="1:12" ht="58.5" customHeight="1" x14ac:dyDescent="0.25">
      <c r="A34" s="1048" t="s">
        <v>25</v>
      </c>
      <c r="B34" s="1050" t="s">
        <v>26</v>
      </c>
      <c r="C34" s="1011">
        <v>0.19</v>
      </c>
      <c r="D34" s="14" t="s">
        <v>27</v>
      </c>
      <c r="E34" s="15" t="s">
        <v>28</v>
      </c>
      <c r="F34" s="791" t="s">
        <v>29</v>
      </c>
      <c r="G34" s="1046"/>
      <c r="H34" s="1046"/>
      <c r="I34" s="1047"/>
      <c r="J34" s="1011">
        <v>0.19</v>
      </c>
      <c r="K34" s="729" t="s">
        <v>1076</v>
      </c>
      <c r="L34" s="1084"/>
    </row>
    <row r="35" spans="1:12" ht="36.75" customHeight="1" x14ac:dyDescent="0.25">
      <c r="A35" s="1048"/>
      <c r="B35" s="1050"/>
      <c r="C35" s="1039"/>
      <c r="D35" s="16" t="s">
        <v>30</v>
      </c>
      <c r="E35" s="17" t="s">
        <v>31</v>
      </c>
      <c r="F35" s="1051"/>
      <c r="G35" s="1046"/>
      <c r="H35" s="1046"/>
      <c r="I35" s="758"/>
      <c r="J35" s="1039"/>
      <c r="K35" s="1084"/>
      <c r="L35" s="1084"/>
    </row>
    <row r="36" spans="1:12" ht="28.5" customHeight="1" x14ac:dyDescent="0.25">
      <c r="A36" s="1048"/>
      <c r="B36" s="1050"/>
      <c r="C36" s="1039"/>
      <c r="D36" s="18" t="s">
        <v>32</v>
      </c>
      <c r="E36" s="19" t="s">
        <v>763</v>
      </c>
      <c r="F36" s="1051"/>
      <c r="G36" s="1046"/>
      <c r="H36" s="1046"/>
      <c r="I36" s="758"/>
      <c r="J36" s="1039"/>
      <c r="K36" s="1084"/>
      <c r="L36" s="1084"/>
    </row>
    <row r="37" spans="1:12" ht="33" customHeight="1" x14ac:dyDescent="0.25">
      <c r="A37" s="1049"/>
      <c r="B37" s="541"/>
      <c r="C37" s="1039"/>
      <c r="D37" s="346" t="s">
        <v>33</v>
      </c>
      <c r="E37" s="11" t="s">
        <v>34</v>
      </c>
      <c r="F37" s="1052"/>
      <c r="G37" s="759"/>
      <c r="H37" s="759"/>
      <c r="I37" s="759"/>
      <c r="J37" s="1039"/>
      <c r="K37" s="1084"/>
      <c r="L37" s="1084"/>
    </row>
    <row r="38" spans="1:12" ht="51" customHeight="1" x14ac:dyDescent="0.25">
      <c r="A38" s="1040" t="s">
        <v>35</v>
      </c>
      <c r="B38" s="874" t="s">
        <v>36</v>
      </c>
      <c r="C38" s="1043">
        <v>0.25</v>
      </c>
      <c r="D38" s="20" t="s">
        <v>37</v>
      </c>
      <c r="E38" s="21" t="s">
        <v>38</v>
      </c>
      <c r="F38" s="1044" t="s">
        <v>39</v>
      </c>
      <c r="G38" s="1038"/>
      <c r="H38" s="1038"/>
      <c r="I38" s="1038"/>
      <c r="J38" s="1043">
        <v>0.25</v>
      </c>
      <c r="K38" s="729" t="s">
        <v>921</v>
      </c>
      <c r="L38" s="729"/>
    </row>
    <row r="39" spans="1:12" ht="45.75" customHeight="1" x14ac:dyDescent="0.25">
      <c r="A39" s="1041"/>
      <c r="B39" s="1042"/>
      <c r="C39" s="883"/>
      <c r="D39" s="22" t="s">
        <v>40</v>
      </c>
      <c r="E39" s="23" t="s">
        <v>41</v>
      </c>
      <c r="F39" s="1045"/>
      <c r="G39" s="778"/>
      <c r="H39" s="778"/>
      <c r="I39" s="778"/>
      <c r="J39" s="883"/>
      <c r="K39" s="729"/>
      <c r="L39" s="729"/>
    </row>
    <row r="40" spans="1:12" ht="38.25" customHeight="1" x14ac:dyDescent="0.25">
      <c r="A40" s="1040" t="s">
        <v>42</v>
      </c>
      <c r="B40" s="1062" t="s">
        <v>1148</v>
      </c>
      <c r="C40" s="1055">
        <v>0.25</v>
      </c>
      <c r="D40" s="24" t="s">
        <v>43</v>
      </c>
      <c r="E40" s="25" t="s">
        <v>764</v>
      </c>
      <c r="F40" s="720" t="s">
        <v>44</v>
      </c>
      <c r="G40" s="974"/>
      <c r="H40" s="974"/>
      <c r="I40" s="974"/>
      <c r="J40" s="1055">
        <v>0.25</v>
      </c>
      <c r="K40" s="526" t="s">
        <v>922</v>
      </c>
      <c r="L40" s="526"/>
    </row>
    <row r="41" spans="1:12" ht="33.75" customHeight="1" x14ac:dyDescent="0.25">
      <c r="A41" s="1061"/>
      <c r="B41" s="1063"/>
      <c r="C41" s="679"/>
      <c r="D41" s="26" t="s">
        <v>45</v>
      </c>
      <c r="E41" s="25" t="s">
        <v>46</v>
      </c>
      <c r="F41" s="1064"/>
      <c r="G41" s="1060"/>
      <c r="H41" s="1060"/>
      <c r="I41" s="1060"/>
      <c r="J41" s="679"/>
      <c r="K41" s="526"/>
      <c r="L41" s="526"/>
    </row>
    <row r="42" spans="1:12" ht="32.25" customHeight="1" x14ac:dyDescent="0.25">
      <c r="A42" s="1061"/>
      <c r="B42" s="1063"/>
      <c r="C42" s="679"/>
      <c r="D42" s="41" t="s">
        <v>47</v>
      </c>
      <c r="E42" s="47" t="s">
        <v>48</v>
      </c>
      <c r="F42" s="1064"/>
      <c r="G42" s="1060"/>
      <c r="H42" s="1060"/>
      <c r="I42" s="1060"/>
      <c r="J42" s="679"/>
      <c r="K42" s="526"/>
      <c r="L42" s="526"/>
    </row>
    <row r="43" spans="1:12" ht="51.75" customHeight="1" x14ac:dyDescent="0.25">
      <c r="A43" s="1061"/>
      <c r="B43" s="1063"/>
      <c r="C43" s="541"/>
      <c r="D43" s="46" t="s">
        <v>49</v>
      </c>
      <c r="E43" s="48" t="s">
        <v>50</v>
      </c>
      <c r="F43" s="781"/>
      <c r="G43" s="778"/>
      <c r="H43" s="778"/>
      <c r="I43" s="778"/>
      <c r="J43" s="541"/>
      <c r="K43" s="526"/>
      <c r="L43" s="526"/>
    </row>
    <row r="44" spans="1:12" ht="35.25" customHeight="1" x14ac:dyDescent="0.25">
      <c r="A44" s="676" t="s">
        <v>51</v>
      </c>
      <c r="B44" s="1056" t="s">
        <v>52</v>
      </c>
      <c r="C44" s="721">
        <v>0.25</v>
      </c>
      <c r="D44" s="27" t="s">
        <v>53</v>
      </c>
      <c r="E44" s="22" t="s">
        <v>54</v>
      </c>
      <c r="F44" s="1058" t="s">
        <v>55</v>
      </c>
      <c r="G44" s="1053"/>
      <c r="H44" s="1053"/>
      <c r="I44" s="1053"/>
      <c r="J44" s="721">
        <v>0.25</v>
      </c>
      <c r="K44" s="526" t="s">
        <v>922</v>
      </c>
      <c r="L44" s="526"/>
    </row>
    <row r="45" spans="1:12" ht="51" customHeight="1" x14ac:dyDescent="0.25">
      <c r="A45" s="1048"/>
      <c r="B45" s="1057"/>
      <c r="C45" s="721"/>
      <c r="D45" s="27" t="s">
        <v>56</v>
      </c>
      <c r="E45" s="22" t="s">
        <v>57</v>
      </c>
      <c r="F45" s="1059"/>
      <c r="G45" s="758"/>
      <c r="H45" s="758"/>
      <c r="I45" s="758"/>
      <c r="J45" s="721"/>
      <c r="K45" s="526"/>
      <c r="L45" s="526"/>
    </row>
    <row r="46" spans="1:12" ht="36" customHeight="1" x14ac:dyDescent="0.25">
      <c r="A46" s="677"/>
      <c r="B46" s="719"/>
      <c r="C46" s="721"/>
      <c r="D46" s="28" t="s">
        <v>58</v>
      </c>
      <c r="E46" s="49" t="s">
        <v>59</v>
      </c>
      <c r="F46" s="1059"/>
      <c r="G46" s="1054"/>
      <c r="H46" s="1054"/>
      <c r="I46" s="1054"/>
      <c r="J46" s="721"/>
      <c r="K46" s="526"/>
      <c r="L46" s="526"/>
    </row>
    <row r="47" spans="1:12" ht="73.5" customHeight="1" x14ac:dyDescent="0.25">
      <c r="A47" s="1066" t="s">
        <v>60</v>
      </c>
      <c r="B47" s="506" t="s">
        <v>61</v>
      </c>
      <c r="C47" s="1039">
        <v>0.21</v>
      </c>
      <c r="D47" s="29" t="s">
        <v>62</v>
      </c>
      <c r="E47" s="30" t="s">
        <v>63</v>
      </c>
      <c r="F47" s="1067" t="s">
        <v>64</v>
      </c>
      <c r="G47" s="902"/>
      <c r="H47" s="902"/>
      <c r="I47" s="902"/>
      <c r="J47" s="1039">
        <v>0.21</v>
      </c>
      <c r="K47" s="526" t="s">
        <v>922</v>
      </c>
      <c r="L47" s="526"/>
    </row>
    <row r="48" spans="1:12" ht="72.75" customHeight="1" x14ac:dyDescent="0.25">
      <c r="A48" s="1066"/>
      <c r="B48" s="506"/>
      <c r="C48" s="1039"/>
      <c r="D48" s="29" t="s">
        <v>65</v>
      </c>
      <c r="E48" s="30" t="s">
        <v>66</v>
      </c>
      <c r="F48" s="1067"/>
      <c r="G48" s="777"/>
      <c r="H48" s="777"/>
      <c r="I48" s="777"/>
      <c r="J48" s="1039"/>
      <c r="K48" s="526"/>
      <c r="L48" s="526"/>
    </row>
    <row r="49" spans="1:12" ht="53.25" customHeight="1" x14ac:dyDescent="0.25">
      <c r="A49" s="1066"/>
      <c r="B49" s="506"/>
      <c r="C49" s="1039"/>
      <c r="D49" s="29" t="s">
        <v>67</v>
      </c>
      <c r="E49" s="31" t="s">
        <v>68</v>
      </c>
      <c r="F49" s="1067"/>
      <c r="G49" s="777"/>
      <c r="H49" s="777"/>
      <c r="I49" s="777"/>
      <c r="J49" s="1039"/>
      <c r="K49" s="526"/>
      <c r="L49" s="526"/>
    </row>
    <row r="50" spans="1:12" ht="53.25" customHeight="1" x14ac:dyDescent="0.25">
      <c r="A50" s="1066"/>
      <c r="B50" s="506"/>
      <c r="C50" s="1039"/>
      <c r="D50" s="29" t="s">
        <v>69</v>
      </c>
      <c r="E50" s="31" t="s">
        <v>70</v>
      </c>
      <c r="F50" s="1067"/>
      <c r="G50" s="777"/>
      <c r="H50" s="777"/>
      <c r="I50" s="777"/>
      <c r="J50" s="1039"/>
      <c r="K50" s="526"/>
      <c r="L50" s="526"/>
    </row>
    <row r="51" spans="1:12" ht="57.75" customHeight="1" x14ac:dyDescent="0.25">
      <c r="A51" s="1066"/>
      <c r="B51" s="506"/>
      <c r="C51" s="1039"/>
      <c r="D51" s="29" t="s">
        <v>71</v>
      </c>
      <c r="E51" s="31" t="s">
        <v>72</v>
      </c>
      <c r="F51" s="1067"/>
      <c r="G51" s="1069"/>
      <c r="H51" s="1069"/>
      <c r="I51" s="1069"/>
      <c r="J51" s="1039"/>
      <c r="K51" s="526"/>
      <c r="L51" s="526"/>
    </row>
    <row r="52" spans="1:12" ht="53.25" customHeight="1" x14ac:dyDescent="0.25">
      <c r="A52" s="1066" t="s">
        <v>73</v>
      </c>
      <c r="B52" s="506" t="s">
        <v>74</v>
      </c>
      <c r="C52" s="1039">
        <v>0.25</v>
      </c>
      <c r="D52" s="32" t="s">
        <v>75</v>
      </c>
      <c r="E52" s="32" t="s">
        <v>765</v>
      </c>
      <c r="F52" s="1067" t="s">
        <v>76</v>
      </c>
      <c r="G52" s="1065"/>
      <c r="H52" s="1065"/>
      <c r="I52" s="1065"/>
      <c r="J52" s="1039">
        <v>0.25</v>
      </c>
      <c r="K52" s="526" t="s">
        <v>922</v>
      </c>
      <c r="L52" s="526"/>
    </row>
    <row r="53" spans="1:12" ht="34.5" customHeight="1" x14ac:dyDescent="0.25">
      <c r="A53" s="1066"/>
      <c r="B53" s="506"/>
      <c r="C53" s="1039"/>
      <c r="D53" s="32" t="s">
        <v>77</v>
      </c>
      <c r="E53" s="33" t="s">
        <v>1128</v>
      </c>
      <c r="F53" s="1068"/>
      <c r="G53" s="1065"/>
      <c r="H53" s="1065"/>
      <c r="I53" s="1065"/>
      <c r="J53" s="1039"/>
      <c r="K53" s="526"/>
      <c r="L53" s="526"/>
    </row>
    <row r="54" spans="1:12" ht="28.5" x14ac:dyDescent="0.25">
      <c r="A54" s="1066"/>
      <c r="B54" s="506"/>
      <c r="C54" s="1039"/>
      <c r="D54" s="32" t="s">
        <v>78</v>
      </c>
      <c r="E54" s="33" t="s">
        <v>1129</v>
      </c>
      <c r="F54" s="1068"/>
      <c r="G54" s="1065"/>
      <c r="H54" s="1065"/>
      <c r="I54" s="1065"/>
      <c r="J54" s="1039"/>
      <c r="K54" s="526"/>
      <c r="L54" s="526"/>
    </row>
    <row r="55" spans="1:12" ht="42.75" x14ac:dyDescent="0.25">
      <c r="A55" s="1066"/>
      <c r="B55" s="506"/>
      <c r="C55" s="1039"/>
      <c r="D55" s="32" t="s">
        <v>79</v>
      </c>
      <c r="E55" s="33" t="s">
        <v>80</v>
      </c>
      <c r="F55" s="1068"/>
      <c r="G55" s="1065"/>
      <c r="H55" s="1065"/>
      <c r="I55" s="1065"/>
      <c r="J55" s="1039"/>
      <c r="K55" s="526"/>
      <c r="L55" s="526"/>
    </row>
    <row r="56" spans="1:12" ht="49.5" customHeight="1" x14ac:dyDescent="0.25">
      <c r="A56" s="707" t="s">
        <v>81</v>
      </c>
      <c r="B56" s="710" t="s">
        <v>82</v>
      </c>
      <c r="C56" s="883">
        <v>0.25</v>
      </c>
      <c r="D56" s="34" t="s">
        <v>83</v>
      </c>
      <c r="E56" s="35" t="s">
        <v>1130</v>
      </c>
      <c r="F56" s="1075" t="s">
        <v>84</v>
      </c>
      <c r="G56" s="1027"/>
      <c r="H56" s="1027"/>
      <c r="I56" s="1027"/>
      <c r="J56" s="883">
        <v>0.25</v>
      </c>
      <c r="K56" s="526" t="s">
        <v>922</v>
      </c>
      <c r="L56" s="526"/>
    </row>
    <row r="57" spans="1:12" ht="46.5" customHeight="1" x14ac:dyDescent="0.25">
      <c r="A57" s="707"/>
      <c r="B57" s="710"/>
      <c r="C57" s="883"/>
      <c r="D57" s="36" t="s">
        <v>85</v>
      </c>
      <c r="E57" s="37" t="s">
        <v>86</v>
      </c>
      <c r="F57" s="1075"/>
      <c r="G57" s="529"/>
      <c r="H57" s="529"/>
      <c r="I57" s="529"/>
      <c r="J57" s="883"/>
      <c r="K57" s="526"/>
      <c r="L57" s="526"/>
    </row>
    <row r="58" spans="1:12" ht="53.25" customHeight="1" x14ac:dyDescent="0.25">
      <c r="A58" s="707"/>
      <c r="B58" s="710"/>
      <c r="C58" s="883"/>
      <c r="D58" s="38" t="s">
        <v>87</v>
      </c>
      <c r="E58" s="44" t="s">
        <v>88</v>
      </c>
      <c r="F58" s="1075"/>
      <c r="G58" s="529"/>
      <c r="H58" s="529"/>
      <c r="I58" s="529"/>
      <c r="J58" s="883"/>
      <c r="K58" s="526"/>
      <c r="L58" s="526"/>
    </row>
    <row r="59" spans="1:12" ht="42.75" x14ac:dyDescent="0.25">
      <c r="A59" s="707"/>
      <c r="B59" s="710"/>
      <c r="C59" s="883"/>
      <c r="D59" s="36" t="s">
        <v>89</v>
      </c>
      <c r="E59" s="39" t="s">
        <v>1131</v>
      </c>
      <c r="F59" s="1075"/>
      <c r="G59" s="529"/>
      <c r="H59" s="529"/>
      <c r="I59" s="529"/>
      <c r="J59" s="883"/>
      <c r="K59" s="526"/>
      <c r="L59" s="526"/>
    </row>
    <row r="60" spans="1:12" ht="53.25" customHeight="1" x14ac:dyDescent="0.25">
      <c r="A60" s="1072"/>
      <c r="B60" s="592"/>
      <c r="C60" s="1011"/>
      <c r="D60" s="40" t="s">
        <v>90</v>
      </c>
      <c r="E60" s="33" t="s">
        <v>91</v>
      </c>
      <c r="F60" s="1076"/>
      <c r="G60" s="530"/>
      <c r="H60" s="530"/>
      <c r="I60" s="530"/>
      <c r="J60" s="1011"/>
      <c r="K60" s="526"/>
      <c r="L60" s="526"/>
    </row>
    <row r="61" spans="1:12" ht="50.25" customHeight="1" x14ac:dyDescent="0.25">
      <c r="A61" s="1071" t="s">
        <v>92</v>
      </c>
      <c r="B61" s="709" t="s">
        <v>93</v>
      </c>
      <c r="C61" s="1043">
        <v>0.25</v>
      </c>
      <c r="D61" s="26" t="s">
        <v>94</v>
      </c>
      <c r="E61" s="23" t="s">
        <v>95</v>
      </c>
      <c r="F61" s="1073" t="s">
        <v>96</v>
      </c>
      <c r="G61" s="737"/>
      <c r="H61" s="737"/>
      <c r="I61" s="742"/>
      <c r="J61" s="1043">
        <v>0.25</v>
      </c>
      <c r="K61" s="526" t="s">
        <v>922</v>
      </c>
      <c r="L61" s="526"/>
    </row>
    <row r="62" spans="1:12" ht="36.75" customHeight="1" x14ac:dyDescent="0.25">
      <c r="A62" s="707"/>
      <c r="B62" s="710"/>
      <c r="C62" s="883"/>
      <c r="D62" s="26" t="s">
        <v>97</v>
      </c>
      <c r="E62" s="23" t="s">
        <v>98</v>
      </c>
      <c r="F62" s="1074"/>
      <c r="G62" s="738"/>
      <c r="H62" s="738"/>
      <c r="I62" s="529"/>
      <c r="J62" s="883"/>
      <c r="K62" s="526"/>
      <c r="L62" s="526"/>
    </row>
    <row r="63" spans="1:12" ht="37.5" customHeight="1" x14ac:dyDescent="0.25">
      <c r="A63" s="1072"/>
      <c r="B63" s="592"/>
      <c r="C63" s="1011"/>
      <c r="D63" s="41" t="s">
        <v>99</v>
      </c>
      <c r="E63" s="24" t="s">
        <v>122</v>
      </c>
      <c r="F63" s="543"/>
      <c r="G63" s="1070"/>
      <c r="H63" s="1070"/>
      <c r="I63" s="530"/>
      <c r="J63" s="1011"/>
      <c r="K63" s="526"/>
      <c r="L63" s="526"/>
    </row>
    <row r="64" spans="1:12" x14ac:dyDescent="0.25">
      <c r="A64" s="42"/>
      <c r="B64" s="42"/>
      <c r="C64" s="42"/>
      <c r="D64" s="42"/>
      <c r="E64" s="42"/>
      <c r="F64" s="42"/>
      <c r="G64" s="42"/>
      <c r="H64" s="42"/>
      <c r="I64" s="42"/>
    </row>
    <row r="65" spans="1:4" x14ac:dyDescent="0.25">
      <c r="A65" s="42"/>
      <c r="B65" s="42"/>
      <c r="C65" s="42"/>
      <c r="D65" s="42"/>
    </row>
    <row r="66" spans="1:4" x14ac:dyDescent="0.25">
      <c r="A66" s="42"/>
      <c r="B66" s="42"/>
      <c r="C66" s="42"/>
      <c r="D66" s="42"/>
    </row>
    <row r="67" spans="1:4" ht="18" x14ac:dyDescent="0.25">
      <c r="A67" s="43"/>
      <c r="B67" s="42"/>
      <c r="C67" s="42"/>
      <c r="D67" s="42"/>
    </row>
    <row r="68" spans="1:4" ht="18" x14ac:dyDescent="0.25">
      <c r="A68" s="43"/>
      <c r="B68" s="42"/>
      <c r="C68" s="42"/>
      <c r="D68" s="42"/>
    </row>
    <row r="69" spans="1:4" ht="18" x14ac:dyDescent="0.25">
      <c r="A69" s="43"/>
      <c r="B69" s="42"/>
      <c r="C69" s="42"/>
      <c r="D69" s="42"/>
    </row>
    <row r="70" spans="1:4" ht="18" x14ac:dyDescent="0.25">
      <c r="A70" s="43"/>
      <c r="B70" s="42"/>
      <c r="C70" s="42"/>
      <c r="D70" s="42"/>
    </row>
    <row r="71" spans="1:4" ht="18" x14ac:dyDescent="0.25">
      <c r="A71" s="43"/>
      <c r="B71" s="42"/>
      <c r="C71" s="42"/>
      <c r="D71" s="42"/>
    </row>
    <row r="72" spans="1:4" ht="18" x14ac:dyDescent="0.25">
      <c r="A72" s="43"/>
      <c r="B72" s="42"/>
      <c r="C72" s="42"/>
      <c r="D72" s="42"/>
    </row>
    <row r="73" spans="1:4" ht="18" x14ac:dyDescent="0.25">
      <c r="A73" s="43"/>
      <c r="B73" s="42"/>
      <c r="C73" s="42"/>
      <c r="D73" s="42"/>
    </row>
    <row r="74" spans="1:4" ht="18" x14ac:dyDescent="0.25">
      <c r="A74" s="43"/>
      <c r="B74" s="42"/>
      <c r="C74" s="42"/>
      <c r="D74" s="42"/>
    </row>
    <row r="75" spans="1:4" ht="18" x14ac:dyDescent="0.25">
      <c r="A75" s="43"/>
      <c r="B75" s="42"/>
      <c r="C75" s="42"/>
      <c r="D75" s="42"/>
    </row>
  </sheetData>
  <mergeCells count="112">
    <mergeCell ref="K40:L43"/>
    <mergeCell ref="K44:L46"/>
    <mergeCell ref="K47:L51"/>
    <mergeCell ref="K52:L55"/>
    <mergeCell ref="K56:L60"/>
    <mergeCell ref="K61:L63"/>
    <mergeCell ref="J14:L15"/>
    <mergeCell ref="K16:L16"/>
    <mergeCell ref="J17:J23"/>
    <mergeCell ref="K17:L23"/>
    <mergeCell ref="K24:L29"/>
    <mergeCell ref="K30:L33"/>
    <mergeCell ref="K34:L37"/>
    <mergeCell ref="J61:J63"/>
    <mergeCell ref="J52:J55"/>
    <mergeCell ref="J38:J39"/>
    <mergeCell ref="K38:L39"/>
    <mergeCell ref="J30:J33"/>
    <mergeCell ref="G61:G63"/>
    <mergeCell ref="H61:H63"/>
    <mergeCell ref="I61:I63"/>
    <mergeCell ref="J56:J60"/>
    <mergeCell ref="A61:A63"/>
    <mergeCell ref="B61:B63"/>
    <mergeCell ref="C61:C63"/>
    <mergeCell ref="F61:F63"/>
    <mergeCell ref="H56:H60"/>
    <mergeCell ref="I56:I60"/>
    <mergeCell ref="A56:A60"/>
    <mergeCell ref="B56:B60"/>
    <mergeCell ref="C56:C60"/>
    <mergeCell ref="F56:F60"/>
    <mergeCell ref="G56:G60"/>
    <mergeCell ref="G52:G55"/>
    <mergeCell ref="H52:H55"/>
    <mergeCell ref="I52:I55"/>
    <mergeCell ref="J47:J51"/>
    <mergeCell ref="A52:A55"/>
    <mergeCell ref="B52:B55"/>
    <mergeCell ref="C52:C55"/>
    <mergeCell ref="F52:F55"/>
    <mergeCell ref="H47:H51"/>
    <mergeCell ref="I47:I51"/>
    <mergeCell ref="A47:A51"/>
    <mergeCell ref="B47:B51"/>
    <mergeCell ref="C47:C51"/>
    <mergeCell ref="F47:F51"/>
    <mergeCell ref="G47:G51"/>
    <mergeCell ref="G44:G46"/>
    <mergeCell ref="H44:H46"/>
    <mergeCell ref="I44:I46"/>
    <mergeCell ref="J44:J46"/>
    <mergeCell ref="J40:J43"/>
    <mergeCell ref="A44:A46"/>
    <mergeCell ref="B44:B46"/>
    <mergeCell ref="C44:C46"/>
    <mergeCell ref="F44:F46"/>
    <mergeCell ref="H40:H43"/>
    <mergeCell ref="I40:I43"/>
    <mergeCell ref="A40:A43"/>
    <mergeCell ref="B40:B43"/>
    <mergeCell ref="C40:C43"/>
    <mergeCell ref="F40:F43"/>
    <mergeCell ref="G40:G43"/>
    <mergeCell ref="G38:G39"/>
    <mergeCell ref="H38:H39"/>
    <mergeCell ref="I38:I39"/>
    <mergeCell ref="J34:J37"/>
    <mergeCell ref="A38:A39"/>
    <mergeCell ref="B38:B39"/>
    <mergeCell ref="C38:C39"/>
    <mergeCell ref="F38:F39"/>
    <mergeCell ref="H34:H37"/>
    <mergeCell ref="I34:I37"/>
    <mergeCell ref="A34:A37"/>
    <mergeCell ref="B34:B37"/>
    <mergeCell ref="C34:C37"/>
    <mergeCell ref="F34:F37"/>
    <mergeCell ref="G34:G37"/>
    <mergeCell ref="G30:G33"/>
    <mergeCell ref="H30:H33"/>
    <mergeCell ref="I30:I33"/>
    <mergeCell ref="J24:J29"/>
    <mergeCell ref="A30:A33"/>
    <mergeCell ref="B30:B33"/>
    <mergeCell ref="C30:C33"/>
    <mergeCell ref="F30:F33"/>
    <mergeCell ref="H24:H29"/>
    <mergeCell ref="I24:I29"/>
    <mergeCell ref="E19:E20"/>
    <mergeCell ref="A24:A29"/>
    <mergeCell ref="B24:B29"/>
    <mergeCell ref="C24:C29"/>
    <mergeCell ref="F24:F29"/>
    <mergeCell ref="G24:G29"/>
    <mergeCell ref="A17:A23"/>
    <mergeCell ref="B17:B23"/>
    <mergeCell ref="C17:C23"/>
    <mergeCell ref="F17:F23"/>
    <mergeCell ref="J11:K11"/>
    <mergeCell ref="A12:I12"/>
    <mergeCell ref="G14:I14"/>
    <mergeCell ref="G15:I15"/>
    <mergeCell ref="A11:I11"/>
    <mergeCell ref="A13:I13"/>
    <mergeCell ref="A14:A16"/>
    <mergeCell ref="B14:B16"/>
    <mergeCell ref="C14:C16"/>
    <mergeCell ref="D14:D16"/>
    <mergeCell ref="E14:E16"/>
    <mergeCell ref="F14:F16"/>
    <mergeCell ref="J13:L1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6DAA-F788-4D7B-B54C-31ADD4076661}">
  <dimension ref="B10:M61"/>
  <sheetViews>
    <sheetView topLeftCell="A17" zoomScale="98" zoomScaleNormal="98" workbookViewId="0">
      <selection activeCell="A50" sqref="A50"/>
    </sheetView>
  </sheetViews>
  <sheetFormatPr baseColWidth="10" defaultRowHeight="15" x14ac:dyDescent="0.25"/>
  <cols>
    <col min="1" max="1" width="4.5703125" customWidth="1"/>
    <col min="2" max="2" width="32.85546875" customWidth="1"/>
    <col min="3" max="3" width="31.140625" customWidth="1"/>
    <col min="4" max="4" width="15.42578125" customWidth="1"/>
    <col min="5" max="5" width="31.5703125" customWidth="1"/>
    <col min="6" max="6" width="28.5703125" customWidth="1"/>
    <col min="7" max="7" width="26.85546875" customWidth="1"/>
    <col min="8" max="8" width="3.85546875" customWidth="1"/>
    <col min="9" max="9" width="4.85546875" customWidth="1"/>
    <col min="10" max="10" width="5" customWidth="1"/>
    <col min="11" max="11" width="16.5703125" customWidth="1"/>
  </cols>
  <sheetData>
    <row r="10" spans="2:10" ht="26.25" x14ac:dyDescent="0.4">
      <c r="B10" s="455" t="s">
        <v>1048</v>
      </c>
      <c r="C10" s="455"/>
      <c r="D10" s="455"/>
      <c r="E10" s="455"/>
      <c r="F10" s="455"/>
      <c r="G10" s="455"/>
    </row>
    <row r="13" spans="2:10" ht="22.5" customHeight="1" x14ac:dyDescent="0.25">
      <c r="B13" s="1085" t="s">
        <v>102</v>
      </c>
      <c r="C13" s="1086"/>
      <c r="D13" s="1086"/>
      <c r="E13" s="1086"/>
      <c r="F13" s="1086"/>
      <c r="G13" s="1086"/>
      <c r="H13" s="1086"/>
      <c r="I13" s="1086"/>
      <c r="J13" s="1087"/>
    </row>
    <row r="14" spans="2:10" ht="35.25" customHeight="1" x14ac:dyDescent="0.25">
      <c r="B14" s="1088" t="s">
        <v>103</v>
      </c>
      <c r="C14" s="1089"/>
      <c r="D14" s="1089"/>
      <c r="E14" s="1089"/>
      <c r="F14" s="1089"/>
      <c r="G14" s="1089"/>
      <c r="H14" s="1089"/>
      <c r="I14" s="1089"/>
      <c r="J14" s="1090"/>
    </row>
    <row r="15" spans="2:10" ht="21" customHeight="1" x14ac:dyDescent="0.25">
      <c r="B15" s="1091" t="s">
        <v>104</v>
      </c>
      <c r="C15" s="1092"/>
      <c r="D15" s="1092"/>
      <c r="E15" s="1092"/>
      <c r="F15" s="1092"/>
      <c r="G15" s="1092"/>
      <c r="H15" s="1092"/>
      <c r="I15" s="1092"/>
      <c r="J15" s="1093"/>
    </row>
    <row r="16" spans="2:10" ht="20.25" customHeight="1" x14ac:dyDescent="0.25">
      <c r="B16" s="1094" t="s">
        <v>105</v>
      </c>
      <c r="C16" s="1095"/>
      <c r="D16" s="1095"/>
      <c r="E16" s="1095"/>
      <c r="F16" s="1095"/>
      <c r="G16" s="1095"/>
      <c r="H16" s="1095"/>
      <c r="I16" s="1095"/>
      <c r="J16" s="1096"/>
    </row>
    <row r="17" spans="2:13" ht="19.5" customHeight="1" x14ac:dyDescent="0.25">
      <c r="B17" s="1097" t="s">
        <v>106</v>
      </c>
      <c r="C17" s="1098"/>
      <c r="D17" s="1098"/>
      <c r="E17" s="1098"/>
      <c r="F17" s="1098"/>
      <c r="G17" s="1098"/>
      <c r="H17" s="1098"/>
      <c r="I17" s="1098"/>
      <c r="J17" s="1099"/>
    </row>
    <row r="18" spans="2:13" ht="20.25" customHeight="1" x14ac:dyDescent="0.25">
      <c r="B18" s="1097" t="s">
        <v>107</v>
      </c>
      <c r="C18" s="1098"/>
      <c r="D18" s="1098"/>
      <c r="E18" s="1098"/>
      <c r="F18" s="1098"/>
      <c r="G18" s="1098"/>
      <c r="H18" s="1098"/>
      <c r="I18" s="1098"/>
      <c r="J18" s="1099"/>
    </row>
    <row r="19" spans="2:13" ht="34.5" customHeight="1" x14ac:dyDescent="0.25">
      <c r="B19" s="766" t="s">
        <v>769</v>
      </c>
      <c r="C19" s="766"/>
      <c r="D19" s="766"/>
      <c r="E19" s="766"/>
      <c r="F19" s="766"/>
      <c r="G19" s="766"/>
      <c r="H19" s="766"/>
      <c r="I19" s="766"/>
      <c r="J19" s="766"/>
      <c r="K19" s="468"/>
      <c r="L19" s="469"/>
      <c r="M19" s="469"/>
    </row>
    <row r="20" spans="2:13" x14ac:dyDescent="0.25">
      <c r="B20" s="51">
        <v>1</v>
      </c>
      <c r="C20" s="51">
        <v>2</v>
      </c>
      <c r="D20" s="51">
        <v>3</v>
      </c>
      <c r="E20" s="51">
        <v>4</v>
      </c>
      <c r="F20" s="51">
        <v>5</v>
      </c>
      <c r="G20" s="51">
        <v>6</v>
      </c>
      <c r="H20" s="1101"/>
      <c r="I20" s="1101"/>
      <c r="J20" s="1101"/>
      <c r="K20" s="447" t="s">
        <v>1053</v>
      </c>
      <c r="L20" s="447"/>
      <c r="M20" s="447"/>
    </row>
    <row r="21" spans="2:13" x14ac:dyDescent="0.25">
      <c r="B21" s="1102" t="s">
        <v>1</v>
      </c>
      <c r="C21" s="1102" t="s">
        <v>2</v>
      </c>
      <c r="D21" s="1102" t="s">
        <v>3</v>
      </c>
      <c r="E21" s="1102" t="s">
        <v>4</v>
      </c>
      <c r="F21" s="1102" t="s">
        <v>5</v>
      </c>
      <c r="G21" s="1102" t="s">
        <v>6</v>
      </c>
      <c r="H21" s="1100" t="s">
        <v>191</v>
      </c>
      <c r="I21" s="1100"/>
      <c r="J21" s="1100"/>
      <c r="K21" s="447"/>
      <c r="L21" s="447"/>
      <c r="M21" s="447"/>
    </row>
    <row r="22" spans="2:13" ht="15" customHeight="1" x14ac:dyDescent="0.25">
      <c r="B22" s="1103"/>
      <c r="C22" s="1103"/>
      <c r="D22" s="1103"/>
      <c r="E22" s="1103"/>
      <c r="F22" s="1103"/>
      <c r="G22" s="1103"/>
      <c r="H22" s="461" t="s">
        <v>1052</v>
      </c>
      <c r="I22" s="461"/>
      <c r="J22" s="461"/>
      <c r="K22" s="210" t="s">
        <v>100</v>
      </c>
      <c r="L22" s="448" t="s">
        <v>101</v>
      </c>
      <c r="M22" s="448"/>
    </row>
    <row r="23" spans="2:13" ht="15" customHeight="1" x14ac:dyDescent="0.25">
      <c r="B23" s="1104"/>
      <c r="C23" s="1104"/>
      <c r="D23" s="1104"/>
      <c r="E23" s="1104"/>
      <c r="F23" s="1104"/>
      <c r="G23" s="1104"/>
      <c r="H23" s="160">
        <v>10</v>
      </c>
      <c r="I23" s="160">
        <v>11</v>
      </c>
      <c r="J23" s="160">
        <v>12</v>
      </c>
      <c r="K23" s="1144">
        <v>0.15</v>
      </c>
      <c r="L23" s="1146" t="s">
        <v>919</v>
      </c>
      <c r="M23" s="1147"/>
    </row>
    <row r="24" spans="2:13" ht="54" customHeight="1" x14ac:dyDescent="0.25">
      <c r="B24" s="1105" t="s">
        <v>108</v>
      </c>
      <c r="C24" s="678" t="s">
        <v>109</v>
      </c>
      <c r="D24" s="1107">
        <v>0.15</v>
      </c>
      <c r="E24" s="52" t="s">
        <v>110</v>
      </c>
      <c r="F24" s="53" t="s">
        <v>111</v>
      </c>
      <c r="G24" s="660" t="s">
        <v>112</v>
      </c>
      <c r="H24" s="55"/>
      <c r="I24" s="55"/>
      <c r="J24" s="54"/>
      <c r="K24" s="1145"/>
      <c r="L24" s="1148"/>
      <c r="M24" s="1149"/>
    </row>
    <row r="25" spans="2:13" ht="44.25" customHeight="1" x14ac:dyDescent="0.25">
      <c r="B25" s="1105"/>
      <c r="C25" s="679"/>
      <c r="D25" s="681"/>
      <c r="E25" s="52" t="s">
        <v>113</v>
      </c>
      <c r="F25" s="56" t="s">
        <v>114</v>
      </c>
      <c r="G25" s="630"/>
      <c r="H25" s="55"/>
      <c r="I25" s="55"/>
      <c r="J25" s="55"/>
      <c r="K25" s="1145"/>
      <c r="L25" s="1148"/>
      <c r="M25" s="1149"/>
    </row>
    <row r="26" spans="2:13" ht="57" customHeight="1" x14ac:dyDescent="0.25">
      <c r="B26" s="1105"/>
      <c r="C26" s="679"/>
      <c r="D26" s="681"/>
      <c r="E26" s="52" t="s">
        <v>115</v>
      </c>
      <c r="F26" s="56" t="s">
        <v>116</v>
      </c>
      <c r="G26" s="630"/>
      <c r="H26" s="55"/>
      <c r="I26" s="55"/>
      <c r="J26" s="55"/>
      <c r="K26" s="1145"/>
      <c r="L26" s="1148"/>
      <c r="M26" s="1149"/>
    </row>
    <row r="27" spans="2:13" ht="45.75" customHeight="1" x14ac:dyDescent="0.25">
      <c r="B27" s="1105"/>
      <c r="C27" s="541"/>
      <c r="D27" s="1108"/>
      <c r="E27" s="52" t="s">
        <v>117</v>
      </c>
      <c r="F27" s="11" t="s">
        <v>118</v>
      </c>
      <c r="G27" s="661"/>
      <c r="H27" s="55"/>
      <c r="I27" s="55"/>
      <c r="J27" s="57"/>
      <c r="K27" s="1145"/>
      <c r="L27" s="1150"/>
      <c r="M27" s="1151"/>
    </row>
    <row r="28" spans="2:13" ht="38.25" customHeight="1" x14ac:dyDescent="0.25">
      <c r="B28" s="1105" t="s">
        <v>119</v>
      </c>
      <c r="C28" s="678" t="s">
        <v>120</v>
      </c>
      <c r="D28" s="1106">
        <v>0.25</v>
      </c>
      <c r="E28" s="347" t="s">
        <v>121</v>
      </c>
      <c r="F28" s="260" t="s">
        <v>122</v>
      </c>
      <c r="G28" s="660" t="s">
        <v>123</v>
      </c>
      <c r="H28" s="796"/>
      <c r="I28" s="796"/>
      <c r="J28" s="796"/>
      <c r="K28" s="1106">
        <v>0.25</v>
      </c>
      <c r="L28" s="1152" t="s">
        <v>919</v>
      </c>
      <c r="M28" s="1152"/>
    </row>
    <row r="29" spans="2:13" ht="51.75" customHeight="1" x14ac:dyDescent="0.25">
      <c r="B29" s="1105"/>
      <c r="C29" s="679"/>
      <c r="D29" s="1106"/>
      <c r="E29" s="259" t="s">
        <v>124</v>
      </c>
      <c r="F29" s="58" t="s">
        <v>125</v>
      </c>
      <c r="G29" s="630"/>
      <c r="H29" s="634"/>
      <c r="I29" s="634"/>
      <c r="J29" s="634"/>
      <c r="K29" s="1106"/>
      <c r="L29" s="1152"/>
      <c r="M29" s="1152"/>
    </row>
    <row r="30" spans="2:13" ht="52.5" customHeight="1" x14ac:dyDescent="0.25">
      <c r="B30" s="1105"/>
      <c r="C30" s="679"/>
      <c r="D30" s="1106"/>
      <c r="E30" s="52" t="s">
        <v>126</v>
      </c>
      <c r="F30" s="58" t="s">
        <v>127</v>
      </c>
      <c r="G30" s="630"/>
      <c r="H30" s="634"/>
      <c r="I30" s="634"/>
      <c r="J30" s="634"/>
      <c r="K30" s="1106"/>
      <c r="L30" s="1152"/>
      <c r="M30" s="1152"/>
    </row>
    <row r="31" spans="2:13" ht="69" customHeight="1" x14ac:dyDescent="0.25">
      <c r="B31" s="1105"/>
      <c r="C31" s="541"/>
      <c r="D31" s="1106"/>
      <c r="E31" s="52" t="s">
        <v>128</v>
      </c>
      <c r="F31" s="2" t="s">
        <v>129</v>
      </c>
      <c r="G31" s="661"/>
      <c r="H31" s="797"/>
      <c r="I31" s="797"/>
      <c r="J31" s="797"/>
      <c r="K31" s="1106"/>
      <c r="L31" s="1152"/>
      <c r="M31" s="1152"/>
    </row>
    <row r="32" spans="2:13" ht="41.25" customHeight="1" x14ac:dyDescent="0.25">
      <c r="B32" s="1040" t="s">
        <v>130</v>
      </c>
      <c r="C32" s="1125" t="s">
        <v>131</v>
      </c>
      <c r="D32" s="1126">
        <v>5</v>
      </c>
      <c r="E32" s="11" t="s">
        <v>132</v>
      </c>
      <c r="F32" s="11" t="s">
        <v>133</v>
      </c>
      <c r="G32" s="1127" t="s">
        <v>134</v>
      </c>
      <c r="H32" s="1113"/>
      <c r="I32" s="1116"/>
      <c r="J32" s="1119"/>
      <c r="K32" s="1122">
        <v>3</v>
      </c>
      <c r="L32" s="1012" t="s">
        <v>920</v>
      </c>
      <c r="M32" s="1012"/>
    </row>
    <row r="33" spans="2:13" ht="30.75" customHeight="1" x14ac:dyDescent="0.25">
      <c r="B33" s="1040"/>
      <c r="C33" s="1125"/>
      <c r="D33" s="1126"/>
      <c r="E33" s="2" t="s">
        <v>135</v>
      </c>
      <c r="F33" s="1109" t="s">
        <v>136</v>
      </c>
      <c r="G33" s="1127"/>
      <c r="H33" s="1114"/>
      <c r="I33" s="1117"/>
      <c r="J33" s="1120"/>
      <c r="K33" s="1123"/>
      <c r="L33" s="1012"/>
      <c r="M33" s="1012"/>
    </row>
    <row r="34" spans="2:13" ht="39.75" customHeight="1" x14ac:dyDescent="0.25">
      <c r="B34" s="1040"/>
      <c r="C34" s="1125"/>
      <c r="D34" s="1126"/>
      <c r="E34" s="1" t="s">
        <v>137</v>
      </c>
      <c r="F34" s="1110"/>
      <c r="G34" s="1127"/>
      <c r="H34" s="1115"/>
      <c r="I34" s="1118"/>
      <c r="J34" s="1121"/>
      <c r="K34" s="1124"/>
      <c r="L34" s="1012"/>
      <c r="M34" s="1012"/>
    </row>
    <row r="35" spans="2:13" x14ac:dyDescent="0.25">
      <c r="B35" s="42"/>
      <c r="C35" s="42"/>
      <c r="D35" s="42"/>
      <c r="E35" s="42"/>
      <c r="F35" s="42"/>
      <c r="G35" s="42"/>
      <c r="H35" s="42"/>
      <c r="I35" s="42"/>
      <c r="J35" s="42"/>
    </row>
    <row r="36" spans="2:13" ht="23.25" x14ac:dyDescent="0.25">
      <c r="B36" s="1111" t="s">
        <v>0</v>
      </c>
      <c r="C36" s="1111"/>
      <c r="D36" s="1111"/>
      <c r="E36" s="1111"/>
      <c r="F36" s="1111"/>
      <c r="G36" s="1111"/>
      <c r="H36" s="1111"/>
      <c r="I36" s="1111"/>
      <c r="J36" s="1111"/>
      <c r="K36" s="603"/>
      <c r="L36" s="469"/>
      <c r="M36" s="469"/>
    </row>
    <row r="37" spans="2:13" x14ac:dyDescent="0.25">
      <c r="B37" s="915" t="s">
        <v>1</v>
      </c>
      <c r="C37" s="916" t="s">
        <v>2</v>
      </c>
      <c r="D37" s="917" t="s">
        <v>3</v>
      </c>
      <c r="E37" s="915" t="s">
        <v>4</v>
      </c>
      <c r="F37" s="915" t="s">
        <v>5</v>
      </c>
      <c r="G37" s="915" t="s">
        <v>6</v>
      </c>
      <c r="H37" s="1112" t="s">
        <v>191</v>
      </c>
      <c r="I37" s="1112"/>
      <c r="J37" s="1112"/>
      <c r="K37" s="447" t="s">
        <v>1053</v>
      </c>
      <c r="L37" s="447"/>
      <c r="M37" s="447"/>
    </row>
    <row r="38" spans="2:13" ht="15" customHeight="1" x14ac:dyDescent="0.25">
      <c r="B38" s="915"/>
      <c r="C38" s="916"/>
      <c r="D38" s="917"/>
      <c r="E38" s="915"/>
      <c r="F38" s="915"/>
      <c r="G38" s="915"/>
      <c r="H38" s="461" t="s">
        <v>1052</v>
      </c>
      <c r="I38" s="461"/>
      <c r="J38" s="461"/>
      <c r="K38" s="447"/>
      <c r="L38" s="447"/>
      <c r="M38" s="447"/>
    </row>
    <row r="39" spans="2:13" x14ac:dyDescent="0.25">
      <c r="B39" s="915"/>
      <c r="C39" s="916"/>
      <c r="D39" s="917"/>
      <c r="E39" s="917"/>
      <c r="F39" s="917"/>
      <c r="G39" s="917"/>
      <c r="H39" s="160">
        <v>10</v>
      </c>
      <c r="I39" s="160">
        <v>11</v>
      </c>
      <c r="J39" s="160">
        <v>12</v>
      </c>
      <c r="K39" s="210" t="s">
        <v>100</v>
      </c>
      <c r="L39" s="448" t="s">
        <v>101</v>
      </c>
      <c r="M39" s="448"/>
    </row>
    <row r="40" spans="2:13" ht="31.5" customHeight="1" x14ac:dyDescent="0.25">
      <c r="B40" s="1129" t="s">
        <v>138</v>
      </c>
      <c r="C40" s="678" t="s">
        <v>139</v>
      </c>
      <c r="D40" s="1126">
        <v>1</v>
      </c>
      <c r="E40" s="11" t="s">
        <v>140</v>
      </c>
      <c r="F40" s="12" t="s">
        <v>141</v>
      </c>
      <c r="G40" s="678" t="s">
        <v>142</v>
      </c>
      <c r="H40" s="1133"/>
      <c r="I40" s="1131"/>
      <c r="J40" s="1132"/>
      <c r="K40" s="1122">
        <v>1</v>
      </c>
      <c r="L40" s="1012" t="s">
        <v>918</v>
      </c>
      <c r="M40" s="1012"/>
    </row>
    <row r="41" spans="2:13" ht="29.25" customHeight="1" x14ac:dyDescent="0.25">
      <c r="B41" s="1129"/>
      <c r="C41" s="679"/>
      <c r="D41" s="1126"/>
      <c r="E41" s="12" t="s">
        <v>143</v>
      </c>
      <c r="F41" s="12" t="s">
        <v>144</v>
      </c>
      <c r="G41" s="679"/>
      <c r="H41" s="1114"/>
      <c r="I41" s="1117"/>
      <c r="J41" s="1120"/>
      <c r="K41" s="1123"/>
      <c r="L41" s="1012"/>
      <c r="M41" s="1012"/>
    </row>
    <row r="42" spans="2:13" ht="34.5" customHeight="1" x14ac:dyDescent="0.25">
      <c r="B42" s="1129"/>
      <c r="C42" s="679"/>
      <c r="D42" s="1126"/>
      <c r="E42" s="11" t="s">
        <v>145</v>
      </c>
      <c r="F42" s="11" t="s">
        <v>146</v>
      </c>
      <c r="G42" s="679"/>
      <c r="H42" s="1114"/>
      <c r="I42" s="1117"/>
      <c r="J42" s="1120"/>
      <c r="K42" s="1123"/>
      <c r="L42" s="1012"/>
      <c r="M42" s="1012"/>
    </row>
    <row r="43" spans="2:13" ht="35.25" customHeight="1" x14ac:dyDescent="0.25">
      <c r="B43" s="1129"/>
      <c r="C43" s="541"/>
      <c r="D43" s="1126"/>
      <c r="E43" s="11" t="s">
        <v>147</v>
      </c>
      <c r="F43" s="59" t="s">
        <v>148</v>
      </c>
      <c r="G43" s="541"/>
      <c r="H43" s="1115"/>
      <c r="I43" s="1118"/>
      <c r="J43" s="1121"/>
      <c r="K43" s="1124"/>
      <c r="L43" s="1012"/>
      <c r="M43" s="1012"/>
    </row>
    <row r="44" spans="2:13" ht="42.75" x14ac:dyDescent="0.25">
      <c r="B44" s="1129" t="s">
        <v>149</v>
      </c>
      <c r="C44" s="1130" t="s">
        <v>1099</v>
      </c>
      <c r="D44" s="1128">
        <v>0.25</v>
      </c>
      <c r="E44" s="11" t="s">
        <v>151</v>
      </c>
      <c r="F44" s="11" t="s">
        <v>152</v>
      </c>
      <c r="G44" s="922" t="s">
        <v>153</v>
      </c>
      <c r="H44" s="796"/>
      <c r="I44" s="1119"/>
      <c r="J44" s="1119"/>
      <c r="K44" s="1128">
        <v>0.25</v>
      </c>
      <c r="L44" s="1012" t="s">
        <v>918</v>
      </c>
      <c r="M44" s="1012"/>
    </row>
    <row r="45" spans="2:13" ht="37.5" customHeight="1" x14ac:dyDescent="0.25">
      <c r="B45" s="1129"/>
      <c r="C45" s="1130"/>
      <c r="D45" s="1128"/>
      <c r="E45" s="11" t="s">
        <v>154</v>
      </c>
      <c r="F45" s="11" t="s">
        <v>155</v>
      </c>
      <c r="G45" s="922"/>
      <c r="H45" s="634"/>
      <c r="I45" s="1120"/>
      <c r="J45" s="1120"/>
      <c r="K45" s="1128"/>
      <c r="L45" s="1012"/>
      <c r="M45" s="1012"/>
    </row>
    <row r="46" spans="2:13" ht="57" x14ac:dyDescent="0.25">
      <c r="B46" s="1129"/>
      <c r="C46" s="1130"/>
      <c r="D46" s="1128"/>
      <c r="E46" s="11" t="s">
        <v>156</v>
      </c>
      <c r="F46" s="11" t="s">
        <v>157</v>
      </c>
      <c r="G46" s="922"/>
      <c r="H46" s="634"/>
      <c r="I46" s="1120"/>
      <c r="J46" s="1120"/>
      <c r="K46" s="1128"/>
      <c r="L46" s="1012"/>
      <c r="M46" s="1012"/>
    </row>
    <row r="47" spans="2:13" ht="44.25" customHeight="1" x14ac:dyDescent="0.25">
      <c r="B47" s="1129"/>
      <c r="C47" s="1130"/>
      <c r="D47" s="1128"/>
      <c r="E47" s="11" t="s">
        <v>158</v>
      </c>
      <c r="F47" s="11" t="s">
        <v>159</v>
      </c>
      <c r="G47" s="922"/>
      <c r="H47" s="634"/>
      <c r="I47" s="1120"/>
      <c r="J47" s="1120"/>
      <c r="K47" s="1128"/>
      <c r="L47" s="1012"/>
      <c r="M47" s="1012"/>
    </row>
    <row r="48" spans="2:13" ht="71.25" x14ac:dyDescent="0.25">
      <c r="B48" s="1129"/>
      <c r="C48" s="1130"/>
      <c r="D48" s="1128"/>
      <c r="E48" s="11" t="s">
        <v>160</v>
      </c>
      <c r="F48" s="11" t="s">
        <v>161</v>
      </c>
      <c r="G48" s="922"/>
      <c r="H48" s="634"/>
      <c r="I48" s="1120"/>
      <c r="J48" s="1120"/>
      <c r="K48" s="1128"/>
      <c r="L48" s="1012"/>
      <c r="M48" s="1012"/>
    </row>
    <row r="49" spans="2:13" ht="90.75" customHeight="1" x14ac:dyDescent="0.25">
      <c r="B49" s="1129"/>
      <c r="C49" s="1130"/>
      <c r="D49" s="1128"/>
      <c r="E49" s="11" t="s">
        <v>162</v>
      </c>
      <c r="F49" s="59" t="s">
        <v>163</v>
      </c>
      <c r="G49" s="922"/>
      <c r="H49" s="797"/>
      <c r="I49" s="1121"/>
      <c r="J49" s="1121"/>
      <c r="K49" s="1128"/>
      <c r="L49" s="1012"/>
      <c r="M49" s="1012"/>
    </row>
    <row r="50" spans="2:13" ht="30.75" customHeight="1" x14ac:dyDescent="0.25">
      <c r="B50" s="1137" t="s">
        <v>164</v>
      </c>
      <c r="C50" s="1130" t="s">
        <v>1155</v>
      </c>
      <c r="D50" s="1138">
        <v>0.25</v>
      </c>
      <c r="E50" s="11" t="s">
        <v>166</v>
      </c>
      <c r="F50" s="12" t="s">
        <v>167</v>
      </c>
      <c r="G50" s="1033" t="s">
        <v>190</v>
      </c>
      <c r="H50" s="796"/>
      <c r="I50" s="1119"/>
      <c r="J50" s="1119"/>
      <c r="K50" s="1142">
        <v>0.25</v>
      </c>
      <c r="L50" s="1012" t="s">
        <v>918</v>
      </c>
      <c r="M50" s="1012"/>
    </row>
    <row r="51" spans="2:13" ht="36.75" customHeight="1" x14ac:dyDescent="0.25">
      <c r="B51" s="1137"/>
      <c r="C51" s="1130"/>
      <c r="D51" s="1138"/>
      <c r="E51" s="11" t="s">
        <v>168</v>
      </c>
      <c r="F51" s="11" t="s">
        <v>169</v>
      </c>
      <c r="G51" s="1033"/>
      <c r="H51" s="634"/>
      <c r="I51" s="1120"/>
      <c r="J51" s="1120"/>
      <c r="K51" s="1143"/>
      <c r="L51" s="1012"/>
      <c r="M51" s="1012"/>
    </row>
    <row r="52" spans="2:13" ht="28.5" x14ac:dyDescent="0.25">
      <c r="B52" s="1137"/>
      <c r="C52" s="1130"/>
      <c r="D52" s="1138"/>
      <c r="E52" s="11" t="s">
        <v>170</v>
      </c>
      <c r="F52" s="12" t="s">
        <v>171</v>
      </c>
      <c r="G52" s="1033"/>
      <c r="H52" s="634"/>
      <c r="I52" s="1120"/>
      <c r="J52" s="1120"/>
      <c r="K52" s="1143"/>
      <c r="L52" s="1012"/>
      <c r="M52" s="1012"/>
    </row>
    <row r="53" spans="2:13" ht="31.5" customHeight="1" x14ac:dyDescent="0.25">
      <c r="B53" s="1137"/>
      <c r="C53" s="1130"/>
      <c r="D53" s="1138"/>
      <c r="E53" s="12" t="s">
        <v>172</v>
      </c>
      <c r="F53" s="1134" t="s">
        <v>173</v>
      </c>
      <c r="G53" s="1033"/>
      <c r="H53" s="634"/>
      <c r="I53" s="1120"/>
      <c r="J53" s="1120"/>
      <c r="K53" s="1143"/>
      <c r="L53" s="1012"/>
      <c r="M53" s="1012"/>
    </row>
    <row r="54" spans="2:13" ht="29.25" customHeight="1" x14ac:dyDescent="0.25">
      <c r="B54" s="1137"/>
      <c r="C54" s="1130"/>
      <c r="D54" s="1138"/>
      <c r="E54" s="11" t="s">
        <v>174</v>
      </c>
      <c r="F54" s="1135"/>
      <c r="G54" s="1033"/>
      <c r="H54" s="634"/>
      <c r="I54" s="1120"/>
      <c r="J54" s="1120"/>
      <c r="K54" s="1143"/>
      <c r="L54" s="1012"/>
      <c r="M54" s="1012"/>
    </row>
    <row r="55" spans="2:13" ht="38.25" customHeight="1" x14ac:dyDescent="0.25">
      <c r="B55" s="1137"/>
      <c r="C55" s="1130"/>
      <c r="D55" s="1138"/>
      <c r="E55" s="11" t="s">
        <v>175</v>
      </c>
      <c r="F55" s="63" t="s">
        <v>176</v>
      </c>
      <c r="G55" s="1033"/>
      <c r="H55" s="797"/>
      <c r="I55" s="1121"/>
      <c r="J55" s="1121"/>
      <c r="K55" s="1141"/>
      <c r="L55" s="1012"/>
      <c r="M55" s="1012"/>
    </row>
    <row r="56" spans="2:13" ht="51.75" customHeight="1" x14ac:dyDescent="0.25">
      <c r="B56" s="1129" t="s">
        <v>177</v>
      </c>
      <c r="C56" s="678" t="s">
        <v>178</v>
      </c>
      <c r="D56" s="1136">
        <v>0.25</v>
      </c>
      <c r="E56" s="11" t="s">
        <v>179</v>
      </c>
      <c r="F56" s="60" t="s">
        <v>760</v>
      </c>
      <c r="G56" s="922" t="s">
        <v>759</v>
      </c>
      <c r="H56" s="796"/>
      <c r="I56" s="1119"/>
      <c r="J56" s="1119"/>
      <c r="K56" s="1142">
        <v>0.25</v>
      </c>
      <c r="L56" s="1012" t="s">
        <v>918</v>
      </c>
      <c r="M56" s="1012"/>
    </row>
    <row r="57" spans="2:13" ht="57" x14ac:dyDescent="0.25">
      <c r="B57" s="1129"/>
      <c r="C57" s="679"/>
      <c r="D57" s="1136"/>
      <c r="E57" s="1" t="s">
        <v>180</v>
      </c>
      <c r="F57" s="60" t="s">
        <v>181</v>
      </c>
      <c r="G57" s="922"/>
      <c r="H57" s="634"/>
      <c r="I57" s="1120"/>
      <c r="J57" s="1120"/>
      <c r="K57" s="1143"/>
      <c r="L57" s="1012"/>
      <c r="M57" s="1012"/>
    </row>
    <row r="58" spans="2:13" ht="67.5" customHeight="1" x14ac:dyDescent="0.25">
      <c r="B58" s="1129"/>
      <c r="C58" s="679"/>
      <c r="D58" s="1136"/>
      <c r="E58" s="11" t="s">
        <v>182</v>
      </c>
      <c r="F58" s="61" t="s">
        <v>183</v>
      </c>
      <c r="G58" s="922"/>
      <c r="H58" s="797"/>
      <c r="I58" s="1121"/>
      <c r="J58" s="1121"/>
      <c r="K58" s="1143"/>
      <c r="L58" s="1012"/>
      <c r="M58" s="1012"/>
    </row>
    <row r="59" spans="2:13" ht="34.5" customHeight="1" x14ac:dyDescent="0.25">
      <c r="B59" s="1129" t="s">
        <v>184</v>
      </c>
      <c r="C59" s="678" t="s">
        <v>185</v>
      </c>
      <c r="D59" s="1136">
        <v>0.25</v>
      </c>
      <c r="E59" s="11" t="s">
        <v>186</v>
      </c>
      <c r="F59" s="678" t="s">
        <v>187</v>
      </c>
      <c r="G59" s="922" t="s">
        <v>758</v>
      </c>
      <c r="H59" s="796"/>
      <c r="I59" s="1119"/>
      <c r="J59" s="1119"/>
      <c r="K59" s="1139">
        <v>0.25</v>
      </c>
      <c r="L59" s="1012" t="s">
        <v>918</v>
      </c>
      <c r="M59" s="1012"/>
    </row>
    <row r="60" spans="2:13" ht="34.5" customHeight="1" x14ac:dyDescent="0.25">
      <c r="B60" s="1129"/>
      <c r="C60" s="679"/>
      <c r="D60" s="1136"/>
      <c r="E60" s="62" t="s">
        <v>188</v>
      </c>
      <c r="F60" s="679"/>
      <c r="G60" s="922"/>
      <c r="H60" s="634"/>
      <c r="I60" s="1120"/>
      <c r="J60" s="1120"/>
      <c r="K60" s="1140"/>
      <c r="L60" s="1012"/>
      <c r="M60" s="1012"/>
    </row>
    <row r="61" spans="2:13" ht="71.25" x14ac:dyDescent="0.25">
      <c r="B61" s="1129"/>
      <c r="C61" s="541"/>
      <c r="D61" s="1136"/>
      <c r="E61" s="11" t="s">
        <v>189</v>
      </c>
      <c r="F61" s="541"/>
      <c r="G61" s="922"/>
      <c r="H61" s="797"/>
      <c r="I61" s="1121"/>
      <c r="J61" s="1121"/>
      <c r="K61" s="1141"/>
      <c r="L61" s="1012"/>
      <c r="M61" s="1012"/>
    </row>
  </sheetData>
  <mergeCells count="104">
    <mergeCell ref="K19:M19"/>
    <mergeCell ref="L40:M43"/>
    <mergeCell ref="L44:M49"/>
    <mergeCell ref="K50:K55"/>
    <mergeCell ref="L50:M55"/>
    <mergeCell ref="K56:K58"/>
    <mergeCell ref="L56:M58"/>
    <mergeCell ref="K20:M21"/>
    <mergeCell ref="L22:M22"/>
    <mergeCell ref="K23:K27"/>
    <mergeCell ref="L23:M27"/>
    <mergeCell ref="K28:K31"/>
    <mergeCell ref="L28:M31"/>
    <mergeCell ref="L32:M34"/>
    <mergeCell ref="K36:M36"/>
    <mergeCell ref="H59:H61"/>
    <mergeCell ref="I59:I61"/>
    <mergeCell ref="J59:J61"/>
    <mergeCell ref="K59:K61"/>
    <mergeCell ref="L59:M61"/>
    <mergeCell ref="B59:B61"/>
    <mergeCell ref="C59:C61"/>
    <mergeCell ref="D59:D61"/>
    <mergeCell ref="F59:F61"/>
    <mergeCell ref="G59:G61"/>
    <mergeCell ref="I56:I58"/>
    <mergeCell ref="J56:J58"/>
    <mergeCell ref="F53:F54"/>
    <mergeCell ref="B56:B58"/>
    <mergeCell ref="C56:C58"/>
    <mergeCell ref="D56:D58"/>
    <mergeCell ref="G56:G58"/>
    <mergeCell ref="H56:H58"/>
    <mergeCell ref="H50:H55"/>
    <mergeCell ref="I50:I55"/>
    <mergeCell ref="J50:J55"/>
    <mergeCell ref="B50:B55"/>
    <mergeCell ref="C50:C55"/>
    <mergeCell ref="D50:D55"/>
    <mergeCell ref="G50:G55"/>
    <mergeCell ref="H44:H49"/>
    <mergeCell ref="I44:I49"/>
    <mergeCell ref="J44:J49"/>
    <mergeCell ref="K44:K49"/>
    <mergeCell ref="B44:B49"/>
    <mergeCell ref="C44:C49"/>
    <mergeCell ref="D44:D49"/>
    <mergeCell ref="G44:G49"/>
    <mergeCell ref="I40:I43"/>
    <mergeCell ref="J40:J43"/>
    <mergeCell ref="B40:B43"/>
    <mergeCell ref="C40:C43"/>
    <mergeCell ref="D40:D43"/>
    <mergeCell ref="G40:G43"/>
    <mergeCell ref="H40:H43"/>
    <mergeCell ref="K40:K43"/>
    <mergeCell ref="H38:J38"/>
    <mergeCell ref="K37:M38"/>
    <mergeCell ref="L39:M39"/>
    <mergeCell ref="F33:F34"/>
    <mergeCell ref="B36:J36"/>
    <mergeCell ref="B37:B39"/>
    <mergeCell ref="C37:C39"/>
    <mergeCell ref="D37:D39"/>
    <mergeCell ref="E37:E39"/>
    <mergeCell ref="F37:F39"/>
    <mergeCell ref="G37:G39"/>
    <mergeCell ref="H37:J37"/>
    <mergeCell ref="H32:H34"/>
    <mergeCell ref="I32:I34"/>
    <mergeCell ref="J32:J34"/>
    <mergeCell ref="K32:K34"/>
    <mergeCell ref="B32:B34"/>
    <mergeCell ref="C32:C34"/>
    <mergeCell ref="D32:D34"/>
    <mergeCell ref="G32:G34"/>
    <mergeCell ref="J28:J31"/>
    <mergeCell ref="B28:B31"/>
    <mergeCell ref="C28:C31"/>
    <mergeCell ref="D28:D31"/>
    <mergeCell ref="G28:G31"/>
    <mergeCell ref="H28:H31"/>
    <mergeCell ref="I28:I31"/>
    <mergeCell ref="B24:B27"/>
    <mergeCell ref="C24:C27"/>
    <mergeCell ref="D24:D27"/>
    <mergeCell ref="G24:G27"/>
    <mergeCell ref="B10:G10"/>
    <mergeCell ref="B13:J13"/>
    <mergeCell ref="B14:J14"/>
    <mergeCell ref="B15:J15"/>
    <mergeCell ref="B16:J16"/>
    <mergeCell ref="B17:J17"/>
    <mergeCell ref="H21:J21"/>
    <mergeCell ref="H22:J22"/>
    <mergeCell ref="B18:J18"/>
    <mergeCell ref="B19:J19"/>
    <mergeCell ref="H20:J20"/>
    <mergeCell ref="B21:B23"/>
    <mergeCell ref="C21:C23"/>
    <mergeCell ref="D21:D23"/>
    <mergeCell ref="E21:E23"/>
    <mergeCell ref="F21:F23"/>
    <mergeCell ref="G21:G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Monitoreo T4</vt:lpstr>
      <vt:lpstr>Avance del PEI </vt:lpstr>
      <vt:lpstr>PyD T4</vt:lpstr>
      <vt:lpstr>RRHH T4</vt:lpstr>
      <vt:lpstr>JURÍDICA T4</vt:lpstr>
      <vt:lpstr>TIC T4</vt:lpstr>
      <vt:lpstr>DIRECCIÓN TÉCNICA T4</vt:lpstr>
      <vt:lpstr>AyF T4</vt:lpstr>
      <vt:lpstr>COMUNICACIONES T4</vt:lpstr>
      <vt:lpstr>OAI 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Suany M. Garcia Perez</dc:creator>
  <cp:lastModifiedBy>María del Carmen Almonte</cp:lastModifiedBy>
  <cp:lastPrinted>2023-01-20T15:44:37Z</cp:lastPrinted>
  <dcterms:created xsi:type="dcterms:W3CDTF">2022-05-04T12:46:25Z</dcterms:created>
  <dcterms:modified xsi:type="dcterms:W3CDTF">2023-01-20T18:59:10Z</dcterms:modified>
</cp:coreProperties>
</file>